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/>
  <mc:AlternateContent xmlns:mc="http://schemas.openxmlformats.org/markup-compatibility/2006">
    <mc:Choice Requires="x15">
      <x15ac:absPath xmlns:x15ac="http://schemas.microsoft.com/office/spreadsheetml/2010/11/ac" url="https://d.docs.live.net/0b67275c607278b5/S/Ps/Sales_Finance_Analytics/"/>
    </mc:Choice>
  </mc:AlternateContent>
  <xr:revisionPtr revIDLastSave="426" documentId="11_F25DC773A252ABDACC10489281DB7A345ADE58F2" xr6:coauthVersionLast="47" xr6:coauthVersionMax="47" xr10:uidLastSave="{388715C5-4B63-4F1E-92FD-510933C51978}"/>
  <bookViews>
    <workbookView xWindow="-108" yWindow="-108" windowWidth="23256" windowHeight="12456" firstSheet="5" activeTab="6" xr2:uid="{00000000-000D-0000-FFFF-FFFF00000000}"/>
  </bookViews>
  <sheets>
    <sheet name="Customer Perfomance Report" sheetId="1" r:id="rId1"/>
    <sheet name="Market Perfomance Report" sheetId="2" r:id="rId2"/>
    <sheet name="Product Perfomance Report" sheetId="4" r:id="rId3"/>
    <sheet name="Division Perfomance Report" sheetId="6" r:id="rId4"/>
    <sheet name="New Products 2021" sheetId="8" r:id="rId5"/>
    <sheet name="Top 10 Products by QTY" sheetId="10" r:id="rId6"/>
    <sheet name="P&amp;L year" sheetId="14" r:id="rId7"/>
    <sheet name="P&amp;L Month" sheetId="17" r:id="rId8"/>
  </sheets>
  <definedNames>
    <definedName name="_xlnm._FilterDatabase" localSheetId="3" hidden="1">'Division Perfomance Report'!$E$9:$H$73</definedName>
    <definedName name="_xlnm._FilterDatabase" localSheetId="4" hidden="1">'New Products 2021'!$E$9:$H$77</definedName>
    <definedName name="_xlnm._FilterDatabase" localSheetId="2" hidden="1">'Product Perfomance Report'!$E$9:$H$73</definedName>
    <definedName name="_xlnm._FilterDatabase" localSheetId="5" hidden="1">'Top 10 Products by QTY'!$E$9:$F$73</definedName>
    <definedName name="_xlnm.Print_Area" localSheetId="7">'P&amp;L Month'!$A$1:$O$49</definedName>
  </definedNames>
  <calcPr calcId="191029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12" r:id="rId16"/>
    <pivotCache cacheId="15" r:id="rId17"/>
    <pivotCache cacheId="18" r:id="rId1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84ef3fa-2d70-461e-94d5-dd5fdda100e3" name="dim_customer" connection="Query - dim_customer"/>
          <x15:modelTable id="dim_market_4bfcc94d-8541-4100-a936-fd9c175ba774" name="dim_market" connection="Query - dim_market"/>
          <x15:modelTable id="dim_product_6157fec5-8875-49c2-b602-090bba5104b4" name="dim_product" connection="Query - dim_product"/>
          <x15:modelTable id="fact_sales_monthly_458a9465-6bee-40a6-bd30-07dd099f5448" name="fact_sales_monthly" connection="Query - fact_sales_monthly"/>
          <x15:modelTable id="dim_date_9c3255f5-27d5-4ce0-8898-0e9e02c40c6d" name="dim_date" connection="Query - dim_date"/>
          <x15:modelTable id="ns_targets_2021_47eaadcd-89a5-4a8e-bdaa-25346833ce0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8" i="17" l="1"/>
  <c r="D57" i="17"/>
  <c r="D56" i="17"/>
  <c r="E48" i="17"/>
  <c r="F48" i="17"/>
  <c r="G48" i="17"/>
  <c r="H48" i="17"/>
  <c r="I48" i="17"/>
  <c r="J48" i="17"/>
  <c r="K48" i="17"/>
  <c r="L48" i="17"/>
  <c r="M48" i="17"/>
  <c r="N48" i="17"/>
  <c r="O48" i="17"/>
  <c r="D48" i="17"/>
  <c r="E47" i="17"/>
  <c r="F47" i="17"/>
  <c r="G47" i="17"/>
  <c r="H47" i="17"/>
  <c r="I47" i="17"/>
  <c r="J47" i="17"/>
  <c r="K47" i="17"/>
  <c r="L47" i="17"/>
  <c r="M47" i="17"/>
  <c r="N47" i="17"/>
  <c r="O47" i="17"/>
  <c r="D47" i="17"/>
  <c r="G13" i="14"/>
  <c r="G14" i="14"/>
  <c r="G15" i="14"/>
  <c r="G12" i="1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D8E34A2-F86D-42D8-93AF-4E7C89F30D6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9c50c60-80de-4553-882f-da4056ff222c"/>
      </ext>
    </extLst>
  </connection>
  <connection id="2" xr16:uid="{4ACFEBA6-166E-44F7-8031-D4FD4A0B3F1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aca3d2d-b647-4498-a206-b3aff43cc69a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E1E3C142-8899-4072-9DAB-06FFC7D8886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6a0b92a-95df-458b-874f-9996d1e4a081"/>
      </ext>
    </extLst>
  </connection>
  <connection id="4" xr16:uid="{90457152-C535-400F-B8AA-92FC6FD4588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f3a0a71-94eb-4d28-9e1e-83774db029ff"/>
      </ext>
    </extLst>
  </connection>
  <connection id="5" xr16:uid="{4EFA2A04-CAEE-4A63-B7E7-619A1E86D5E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d535c62-854a-48e4-99a7-48774ffcf0a9"/>
      </ext>
    </extLst>
  </connection>
  <connection id="6" xr16:uid="{41348F4A-21DC-42B4-BEEF-08A4C22269F4}" keepAlive="1" name="Query - finance_ref" description="Connection to the 'finance_ref' query in the workbook." type="5" refreshedVersion="8" background="1" saveData="1">
    <dbPr connection="Provider=Microsoft.Mashup.OleDb.1;Data Source=$Workbook$;Location=finance_ref;Extended Properties=&quot;&quot;" command="SELECT * FROM [finance_ref]"/>
  </connection>
  <connection id="7" xr16:uid="{CA015DB4-8C83-4E73-A7AB-7728D8A864C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c136566-44ba-4367-b01e-cff643d752d3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9DA090E8-D2AC-4310-8CDE-E1A24F4A5EE8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3CCDC4D4-4EBA-4640-B935-B1C25CBF74F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_market].[region].[All]}"/>
    <s v="{[dim_market].[market].[All]}"/>
    <s v="{[dim_customer].[market].[All]}"/>
    <s v="{[dim_date].[FY].&amp;[2019]}"/>
    <s v="{[dim_date].[FY].&amp;[2020]}"/>
    <s v="{[dim_date].[FY].&amp;[2021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<sst xmlns="http://schemas.openxmlformats.org/spreadsheetml/2006/main" count="434" uniqueCount="208">
  <si>
    <t>customer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</si>
  <si>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</si>
  <si>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</si>
  <si>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</si>
  <si>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</si>
  <si>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</si>
  <si>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</si>
  <si>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</si>
  <si>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</si>
  <si>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</si>
  <si>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</si>
  <si>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</si>
  <si>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</si>
  <si>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</si>
  <si>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</si>
  <si>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</si>
  <si>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</si>
  <si>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</si>
  <si>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</si>
  <si>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</si>
  <si>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</si>
  <si>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</si>
  <si>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</si>
  <si>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</si>
  <si>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</si>
  <si>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</si>
  <si>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</si>
  <si>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</si>
  <si>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</si>
  <si>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</si>
  <si>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</si>
  <si>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</si>
  <si>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</si>
  <si>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</si>
  <si>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</si>
  <si>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</si>
  <si>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</si>
  <si>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</si>
  <si>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</si>
  <si>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</si>
  <si>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</si>
  <si>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</si>
  <si>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</si>
  <si>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</si>
  <si>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</si>
  <si>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</si>
  <si>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</si>
  <si>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</si>
  <si>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</si>
  <si>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</si>
  <si>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</si>
  <si>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</si>
  <si>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</si>
  <si>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</si>
  <si>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</si>
  <si>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</si>
  <si>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</si>
  <si>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</si>
  <si>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</si>
  <si>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</si>
  <si>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</si>
  <si>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</si>
  <si>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</si>
  <si>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</si>
  <si>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</si>
  <si>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</si>
  <si>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</si>
  <si>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</si>
  <si>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</si>
  <si>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net sales</t>
  </si>
  <si>
    <t>19 sales</t>
  </si>
  <si>
    <t>20 sales</t>
  </si>
  <si>
    <t>21 sales</t>
  </si>
  <si>
    <t>21 vs 20 sales</t>
  </si>
  <si>
    <t>region</t>
  </si>
  <si>
    <t>All</t>
  </si>
  <si>
    <t>market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</si>
  <si>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</si>
  <si>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</si>
  <si>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</si>
  <si>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</si>
  <si>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</si>
  <si>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</si>
  <si>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</si>
  <si>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</si>
  <si>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</si>
  <si>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</si>
  <si>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</si>
  <si>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</si>
  <si>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</si>
  <si>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</si>
  <si>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</si>
  <si>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</si>
  <si>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</si>
  <si>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</si>
  <si>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</si>
  <si>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</si>
  <si>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</si>
  <si>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</si>
  <si>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</si>
  <si>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21 - target</t>
  </si>
  <si>
    <t>%</t>
  </si>
  <si>
    <t>product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</si>
  <si>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</si>
  <si>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</si>
  <si>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</si>
  <si>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</si>
  <si>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</si>
  <si>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</si>
  <si>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</si>
  <si>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</si>
  <si>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</si>
  <si>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</si>
  <si>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</si>
  <si>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</si>
  <si>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</si>
  <si>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</si>
  <si>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</si>
  <si>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</si>
  <si>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</si>
  <si>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</si>
  <si>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</si>
  <si>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</si>
  <si>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</si>
  <si>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</si>
  <si>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</si>
  <si>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</si>
  <si>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</si>
  <si>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</si>
  <si>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</si>
  <si>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</si>
  <si>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</si>
  <si>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</si>
  <si>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</si>
  <si>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</si>
  <si>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</si>
  <si>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</si>
  <si>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</si>
  <si>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</si>
  <si>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</si>
  <si>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</si>
  <si>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</si>
  <si>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</si>
  <si>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</si>
  <si>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</si>
  <si>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</si>
  <si>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</si>
  <si>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</si>
  <si>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</si>
  <si>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</si>
  <si>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</si>
  <si>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</si>
  <si>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</si>
  <si>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</si>
  <si>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</si>
  <si>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</si>
  <si>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</si>
  <si>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</si>
  <si>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</si>
  <si>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</si>
  <si>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</si>
  <si>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</si>
  <si>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</si>
  <si>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</si>
  <si>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</si>
  <si>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</si>
  <si>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division</t>
  </si>
  <si>
    <t>N &amp; S</t>
  </si>
  <si>
    <t>P &amp; A</t>
  </si>
  <si>
    <t>PC</t>
  </si>
  <si>
    <t>quantity</t>
  </si>
  <si>
    <t>FY</t>
  </si>
  <si>
    <t>Values</t>
  </si>
  <si>
    <t>COGS</t>
  </si>
  <si>
    <t>gross margin</t>
  </si>
  <si>
    <t>GM %</t>
  </si>
  <si>
    <t>21 vs 20</t>
  </si>
  <si>
    <t xml:space="preserve">P&amp;L Report </t>
  </si>
  <si>
    <t>Year wise</t>
  </si>
  <si>
    <t>all values are in rupees</t>
  </si>
  <si>
    <t>2019</t>
  </si>
  <si>
    <t>2020</t>
  </si>
  <si>
    <t>2021</t>
  </si>
  <si>
    <t>Qtr3</t>
  </si>
  <si>
    <t>Qtr4</t>
  </si>
  <si>
    <t>Qtr1</t>
  </si>
  <si>
    <t>Qtr2</t>
  </si>
  <si>
    <t>mmm</t>
  </si>
  <si>
    <t>quarter</t>
  </si>
  <si>
    <t>Net Sales Comparison</t>
  </si>
  <si>
    <t>2020 vs 2019</t>
  </si>
  <si>
    <t>2021 VS 2020</t>
  </si>
  <si>
    <t>absolute growth = 2021/2020</t>
  </si>
  <si>
    <t xml:space="preserve">diffence </t>
  </si>
  <si>
    <t>real growth=(2021-2020)/2020</t>
  </si>
  <si>
    <t>EXAMPLE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</si>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</sst>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&quot;₹&quot;\ #,##0.00;#,##0.00\ \-&quot;₹&quot;;&quot;₹&quot;\ #,##0.00"/>
    <numFmt numFmtId="165" formatCode="0.00%;\-0.00%;0.00%"/>
    <numFmt numFmtId="166" formatCode="0.0,,&quot;M&quot;"/>
    <numFmt numFmtId="167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2">
    <xf numFmtId="0" fontId="0" fillId="0" borderId="0" xfId="0"/>
    <xf numFmtId="0" fontId="0" fillId="0" borderId="0" xfId="0" pivotButton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9" fontId="0" fillId="0" borderId="0" xfId="1" applyFont="1"/>
    <xf numFmtId="0" fontId="2" fillId="0" borderId="0" xfId="0" applyFont="1"/>
    <xf numFmtId="166" fontId="0" fillId="0" borderId="0" xfId="0" applyNumberFormat="1"/>
    <xf numFmtId="0" fontId="2" fillId="0" borderId="0" xfId="0" applyFont="1" applyAlignment="1">
      <alignment horizontal="center"/>
    </xf>
    <xf numFmtId="0" fontId="3" fillId="0" borderId="0" xfId="0" applyFont="1"/>
    <xf numFmtId="167" fontId="0" fillId="0" borderId="0" xfId="1" applyNumberFormat="1" applyFont="1"/>
    <xf numFmtId="10" fontId="0" fillId="0" borderId="0" xfId="1" applyNumberFormat="1" applyFont="1"/>
  </cellXfs>
  <cellStyles count="2">
    <cellStyle name="Normal" xfId="0" builtinId="0"/>
    <cellStyle name="Percent" xfId="1" builtinId="5"/>
  </cellStyles>
  <dxfs count="1">
    <dxf>
      <numFmt numFmtId="166" formatCode="0.0,,&quot;M&quot;"/>
    </dxf>
  </dxfs>
  <tableStyles count="1" defaultTableStyle="TableStyleMedium2" defaultPivotStyle="PivotStyleLight16">
    <tableStyle name="Invisible" pivot="0" table="0" count="0" xr9:uid="{7B191B03-19C2-49BB-9392-19206608768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pivotCacheDefinition" Target="pivotCache/pivotCacheDefinition10.xml"/><Relationship Id="rId26" Type="http://schemas.openxmlformats.org/officeDocument/2006/relationships/calcChain" Target="calcChain.xml"/><Relationship Id="rId39" Type="http://schemas.openxmlformats.org/officeDocument/2006/relationships/customXml" Target="../customXml/item13.xml"/><Relationship Id="rId21" Type="http://schemas.openxmlformats.org/officeDocument/2006/relationships/styles" Target="styles.xml"/><Relationship Id="rId34" Type="http://schemas.openxmlformats.org/officeDocument/2006/relationships/customXml" Target="../customXml/item8.xml"/><Relationship Id="rId42" Type="http://schemas.openxmlformats.org/officeDocument/2006/relationships/customXml" Target="../customXml/item16.xml"/><Relationship Id="rId47" Type="http://schemas.openxmlformats.org/officeDocument/2006/relationships/customXml" Target="../customXml/item21.xml"/><Relationship Id="rId50" Type="http://schemas.openxmlformats.org/officeDocument/2006/relationships/customXml" Target="../customXml/item24.xml"/><Relationship Id="rId55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3.xml"/><Relationship Id="rId11" Type="http://schemas.openxmlformats.org/officeDocument/2006/relationships/pivotCacheDefinition" Target="pivotCache/pivotCacheDefinition3.xml"/><Relationship Id="rId24" Type="http://schemas.openxmlformats.org/officeDocument/2006/relationships/powerPivotData" Target="model/item.data"/><Relationship Id="rId32" Type="http://schemas.openxmlformats.org/officeDocument/2006/relationships/customXml" Target="../customXml/item6.xml"/><Relationship Id="rId37" Type="http://schemas.openxmlformats.org/officeDocument/2006/relationships/customXml" Target="../customXml/item11.xml"/><Relationship Id="rId40" Type="http://schemas.openxmlformats.org/officeDocument/2006/relationships/customXml" Target="../customXml/item14.xml"/><Relationship Id="rId45" Type="http://schemas.openxmlformats.org/officeDocument/2006/relationships/customXml" Target="../customXml/item19.xml"/><Relationship Id="rId53" Type="http://schemas.openxmlformats.org/officeDocument/2006/relationships/customXml" Target="../customXml/item27.xml"/><Relationship Id="rId58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sharedStrings" Target="sharedStrings.xml"/><Relationship Id="rId27" Type="http://schemas.openxmlformats.org/officeDocument/2006/relationships/customXml" Target="../customXml/item1.xml"/><Relationship Id="rId30" Type="http://schemas.openxmlformats.org/officeDocument/2006/relationships/customXml" Target="../customXml/item4.xml"/><Relationship Id="rId35" Type="http://schemas.openxmlformats.org/officeDocument/2006/relationships/customXml" Target="../customXml/item9.xml"/><Relationship Id="rId43" Type="http://schemas.openxmlformats.org/officeDocument/2006/relationships/customXml" Target="../customXml/item17.xml"/><Relationship Id="rId48" Type="http://schemas.openxmlformats.org/officeDocument/2006/relationships/customXml" Target="../customXml/item22.xml"/><Relationship Id="rId56" Type="http://schemas.openxmlformats.org/officeDocument/2006/relationships/customXml" Target="../customXml/item30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5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CacheDefinition" Target="pivotCache/pivotCacheDefinition9.xml"/><Relationship Id="rId25" Type="http://schemas.microsoft.com/office/2017/10/relationships/person" Target="persons/person.xml"/><Relationship Id="rId33" Type="http://schemas.openxmlformats.org/officeDocument/2006/relationships/customXml" Target="../customXml/item7.xml"/><Relationship Id="rId38" Type="http://schemas.openxmlformats.org/officeDocument/2006/relationships/customXml" Target="../customXml/item12.xml"/><Relationship Id="rId46" Type="http://schemas.openxmlformats.org/officeDocument/2006/relationships/customXml" Target="../customXml/item20.xml"/><Relationship Id="rId59" Type="http://schemas.openxmlformats.org/officeDocument/2006/relationships/customXml" Target="../customXml/item33.xml"/><Relationship Id="rId20" Type="http://schemas.openxmlformats.org/officeDocument/2006/relationships/connections" Target="connections.xml"/><Relationship Id="rId41" Type="http://schemas.openxmlformats.org/officeDocument/2006/relationships/customXml" Target="../customXml/item15.xml"/><Relationship Id="rId54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sheetMetadata" Target="metadata.xml"/><Relationship Id="rId28" Type="http://schemas.openxmlformats.org/officeDocument/2006/relationships/customXml" Target="../customXml/item2.xml"/><Relationship Id="rId36" Type="http://schemas.openxmlformats.org/officeDocument/2006/relationships/customXml" Target="../customXml/item10.xml"/><Relationship Id="rId49" Type="http://schemas.openxmlformats.org/officeDocument/2006/relationships/customXml" Target="../customXml/item23.xml"/><Relationship Id="rId57" Type="http://schemas.openxmlformats.org/officeDocument/2006/relationships/customXml" Target="../customXml/item31.xml"/><Relationship Id="rId10" Type="http://schemas.openxmlformats.org/officeDocument/2006/relationships/pivotCacheDefinition" Target="pivotCache/pivotCacheDefinition2.xml"/><Relationship Id="rId31" Type="http://schemas.openxmlformats.org/officeDocument/2006/relationships/customXml" Target="../customXml/item5.xml"/><Relationship Id="rId44" Type="http://schemas.openxmlformats.org/officeDocument/2006/relationships/customXml" Target="../customXml/item18.xml"/><Relationship Id="rId52" Type="http://schemas.openxmlformats.org/officeDocument/2006/relationships/customXml" Target="../customXml/item26.xml"/><Relationship Id="rId60" Type="http://schemas.openxmlformats.org/officeDocument/2006/relationships/customXml" Target="../customXml/item3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698158217594" backgroundQuery="1" createdVersion="8" refreshedVersion="8" minRefreshableVersion="3" recordCount="0" supportSubquery="1" supportAdvancedDrill="1" xr:uid="{EDB4D2E7-84FD-4987-B76B-308A4E54B16E}">
  <cacheSource type="external" connectionId="9"/>
  <cacheFields count="4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product].[product]" caption="product" numFmtId="0" hierarchy="21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Measures].[quantity]" caption="quantity" numFmtId="0" hierarchy="44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/>
    <cacheHierarchy uniqueName="[Measures].[19 sales]" caption="19 sales" measure="1" displayFolder="" measureGroup="dim_customer" count="0"/>
    <cacheHierarchy uniqueName="[Measures].[20 sales]" caption="20 sales" measure="1" displayFolder="" measureGroup="dim_customer" count="0"/>
    <cacheHierarchy uniqueName="[Measures].[21 sales]" caption="21 sales" measure="1" displayFolder="" measureGroup="dim_customer" count="0"/>
    <cacheHierarchy uniqueName="[Measures].[21 vs 20 sales]" caption="21 vs 20 sales" measure="1" displayFolder="" measureGroup="dim_customer" count="0"/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/>
    <cacheHierarchy uniqueName="[Measures].[%]" caption="%" measure="1" displayFolder="" measureGroup="dim_customer" count="0"/>
    <cacheHierarchy uniqueName="[Measures].[quantity]" caption="quantity" measure="1" displayFolder="" measureGroup="dim_customer" count="0" oneField="1">
      <fieldsUsage count="1">
        <fieldUsage x="3"/>
      </fieldsUsage>
    </cacheHierarchy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717924305558" backgroundQuery="1" createdVersion="8" refreshedVersion="8" minRefreshableVersion="3" recordCount="0" supportSubquery="1" supportAdvancedDrill="1" xr:uid="{9AEA88AC-B684-43E6-9970-5D742129D6C0}">
  <cacheSource type="external" connectionId="9"/>
  <cacheFields count="8">
    <cacheField name="[dim_date].[FY].[FY]" caption="FY" numFmtId="0" hierarchy="7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5" level="32767"/>
    <cacheField name="[Measures].[gross margin]" caption="gross margin" numFmtId="0" hierarchy="46" level="32767"/>
    <cacheField name="[Measures].[GM %]" caption="GM %" numFmtId="0" hierarchy="47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tr1"/>
        <s v="Qtr2"/>
        <s v="Qtr3"/>
        <s v="Qtr4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2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 oneField="1">
      <fieldsUsage count="1">
        <fieldUsage x="2"/>
      </fieldsUsage>
    </cacheHierarchy>
    <cacheHierarchy uniqueName="[Measures].[19 sales]" caption="19 sales" measure="1" displayFolder="" measureGroup="dim_customer" count="0"/>
    <cacheHierarchy uniqueName="[Measures].[20 sales]" caption="20 sales" measure="1" displayFolder="" measureGroup="dim_customer" count="0"/>
    <cacheHierarchy uniqueName="[Measures].[21 sales]" caption="21 sales" measure="1" displayFolder="" measureGroup="dim_customer" count="0"/>
    <cacheHierarchy uniqueName="[Measures].[21 vs 20 sales]" caption="21 vs 20 sales" measure="1" displayFolder="" measureGroup="dim_customer" count="0"/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/>
    <cacheHierarchy uniqueName="[Measures].[%]" caption="%" measure="1" displayFolder="" measureGroup="dim_customer" count="0"/>
    <cacheHierarchy uniqueName="[Measures].[quantity]" caption="quantity" measure="1" displayFolder="" measureGroup="dim_customer" count="0"/>
    <cacheHierarchy uniqueName="[Measures].[COGS]" caption="COGS" measure="1" displayFolder="" measureGroup="dim_customer" count="0" oneField="1">
      <fieldsUsage count="1">
        <fieldUsage x="3"/>
      </fieldsUsage>
    </cacheHierarchy>
    <cacheHierarchy uniqueName="[Measures].[gross margin]" caption="gross margin" measure="1" displayFolder="" measureGroup="dim_customer" count="0" oneField="1">
      <fieldsUsage count="1">
        <fieldUsage x="4"/>
      </fieldsUsage>
    </cacheHierarchy>
    <cacheHierarchy uniqueName="[Measures].[GM %]" caption="GM %" measure="1" displayFolder="" measureGroup="dim_customer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700797569443" backgroundQuery="1" createdVersion="8" refreshedVersion="8" minRefreshableVersion="3" recordCount="0" supportSubquery="1" supportAdvancedDrill="1" xr:uid="{388EE3E5-7C8B-4AC4-B7BB-4D6CC7002545}">
  <cacheSource type="external" connectionId="9"/>
  <cacheFields count="7">
    <cacheField name="[Measures].[net sales]" caption="net sales" numFmtId="0" hierarchy="36" level="32767"/>
    <cacheField name="[dim_market].[market].[market]" caption="market" numFmtId="0" hierarchy="14" level="1">
      <sharedItems containsSemiMixedTypes="0" containsNonDate="0" containsString="0"/>
    </cacheField>
    <cacheField name="[dim_market].[region].[region]" caption="region" numFmtId="0" hierarchy="16" level="1">
      <sharedItems containsSemiMixedTypes="0" containsNonDate="0" containsString="0"/>
    </cacheField>
    <cacheField name="[dim_date].[FY].[FY]" caption="FY" numFmtId="0" hierarchy="7" level="1">
      <sharedItems containsSemiMixedTypes="0" containsString="0" containsNumber="1" containsInteger="1" minValue="2019" maxValue="2021" count="3"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dim_date].[FY].&amp;[2019]"/>
            <x15:cachedUniqueName index="1" name="[dim_date].[FY].&amp;[2020]"/>
            <x15:cachedUniqueName index="2" name="[dim_date].[FY].&amp;[2021]"/>
          </x15:cachedUniqueNames>
        </ext>
      </extLst>
    </cacheField>
    <cacheField name="[Measures].[COGS]" caption="COGS" numFmtId="0" hierarchy="45" level="32767"/>
    <cacheField name="[Measures].[gross margin]" caption="gross margin" numFmtId="0" hierarchy="46" level="32767"/>
    <cacheField name="[Measures].[GM %]" caption="GM %" numFmtId="0" hierarchy="47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2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 oneField="1">
      <fieldsUsage count="1">
        <fieldUsage x="0"/>
      </fieldsUsage>
    </cacheHierarchy>
    <cacheHierarchy uniqueName="[Measures].[19 sales]" caption="19 sales" measure="1" displayFolder="" measureGroup="dim_customer" count="0"/>
    <cacheHierarchy uniqueName="[Measures].[20 sales]" caption="20 sales" measure="1" displayFolder="" measureGroup="dim_customer" count="0"/>
    <cacheHierarchy uniqueName="[Measures].[21 sales]" caption="21 sales" measure="1" displayFolder="" measureGroup="dim_customer" count="0"/>
    <cacheHierarchy uniqueName="[Measures].[21 vs 20 sales]" caption="21 vs 20 sales" measure="1" displayFolder="" measureGroup="dim_customer" count="0"/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/>
    <cacheHierarchy uniqueName="[Measures].[%]" caption="%" measure="1" displayFolder="" measureGroup="dim_customer" count="0"/>
    <cacheHierarchy uniqueName="[Measures].[quantity]" caption="quantity" measure="1" displayFolder="" measureGroup="dim_customer" count="0"/>
    <cacheHierarchy uniqueName="[Measures].[COGS]" caption="COGS" measure="1" displayFolder="" measureGroup="dim_customer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700800810184" backgroundQuery="1" createdVersion="8" refreshedVersion="8" minRefreshableVersion="3" recordCount="0" supportSubquery="1" supportAdvancedDrill="1" xr:uid="{7AE8F4CD-FC00-4A62-9277-0CCBEA5C8776}">
  <cacheSource type="external" connectionId="9"/>
  <cacheFields count="4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product].[product]" caption="product" numFmtId="0" hierarchy="21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Measures].[21 sales]" caption="21 sales" numFmtId="0" hierarchy="39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/>
    <cacheHierarchy uniqueName="[Measures].[19 sales]" caption="19 sales" measure="1" displayFolder="" measureGroup="dim_customer" count="0"/>
    <cacheHierarchy uniqueName="[Measures].[20 sales]" caption="20 sales" measure="1" displayFolder="" measureGroup="dim_customer" count="0"/>
    <cacheHierarchy uniqueName="[Measures].[21 sales]" caption="21 sales" measure="1" displayFolder="" measureGroup="dim_customer" count="0" oneField="1">
      <fieldsUsage count="1">
        <fieldUsage x="3"/>
      </fieldsUsage>
    </cacheHierarchy>
    <cacheHierarchy uniqueName="[Measures].[21 vs 20 sales]" caption="21 vs 20 sales" measure="1" displayFolder="" measureGroup="dim_customer" count="0"/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/>
    <cacheHierarchy uniqueName="[Measures].[%]" caption="%" measure="1" displayFolder="" measureGroup="dim_customer" count="0"/>
    <cacheHierarchy uniqueName="[Measures].[quantity]" caption="quantity" measure="1" displayFolder="" measureGroup="dim_customer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700802777777" backgroundQuery="1" createdVersion="8" refreshedVersion="8" minRefreshableVersion="3" recordCount="0" supportSubquery="1" supportAdvancedDrill="1" xr:uid="{5A25BDF3-0FC4-4BB3-8ADC-4B36B3892F06}">
  <cacheSource type="external" connectionId="9"/>
  <cacheFields count="7">
    <cacheField name="[Measures].[20 sales]" caption="20 sales" numFmtId="0" hierarchy="38" level="32767"/>
    <cacheField name="[Measures].[21 sales]" caption="21 sales" numFmtId="0" hierarchy="39" level="32767"/>
    <cacheField name="[Measures].[21 vs 20 sales]" caption="21 vs 20 sales" numFmtId="0" hierarchy="40" level="32767"/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product].[product]" caption="product" numFmtId="0" hierarchy="21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dim_product].[division].[division]" caption="division" numFmtId="0" hierarchy="18" level="1">
      <sharedItems count="3">
        <s v="N &amp; S"/>
        <s v="P &amp; A"/>
        <s v="PC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/>
    <cacheHierarchy uniqueName="[Measures].[19 sales]" caption="19 sales" measure="1" displayFolder="" measureGroup="dim_customer" count="0"/>
    <cacheHierarchy uniqueName="[Measures].[20 sales]" caption="20 sales" measure="1" displayFolder="" measureGroup="dim_customer" count="0" oneField="1">
      <fieldsUsage count="1">
        <fieldUsage x="0"/>
      </fieldsUsage>
    </cacheHierarchy>
    <cacheHierarchy uniqueName="[Measures].[21 sales]" caption="21 sales" measure="1" displayFolder="" measureGroup="dim_customer" count="0" oneField="1">
      <fieldsUsage count="1">
        <fieldUsage x="1"/>
      </fieldsUsage>
    </cacheHierarchy>
    <cacheHierarchy uniqueName="[Measures].[21 vs 20 sales]" caption="21 vs 20 sales" measure="1" displayFolder="" measureGroup="dim_customer" count="0" oneField="1">
      <fieldsUsage count="1">
        <fieldUsage x="2"/>
      </fieldsUsage>
    </cacheHierarchy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/>
    <cacheHierarchy uniqueName="[Measures].[%]" caption="%" measure="1" displayFolder="" measureGroup="dim_customer" count="0"/>
    <cacheHierarchy uniqueName="[Measures].[quantity]" caption="quantity" measure="1" displayFolder="" measureGroup="dim_customer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700804976848" backgroundQuery="1" createdVersion="8" refreshedVersion="8" minRefreshableVersion="3" recordCount="0" supportSubquery="1" supportAdvancedDrill="1" xr:uid="{A90B36CF-37A0-40F8-A616-18E9A70B2C02}">
  <cacheSource type="external" connectionId="9"/>
  <cacheFields count="6">
    <cacheField name="[Measures].[20 sales]" caption="20 sales" numFmtId="0" hierarchy="38" level="32767"/>
    <cacheField name="[Measures].[21 sales]" caption="21 sales" numFmtId="0" hierarchy="39" level="32767"/>
    <cacheField name="[Measures].[21 vs 20 sales]" caption="21 vs 20 sales" numFmtId="0" hierarchy="40" level="32767"/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product].[product]" caption="product" numFmtId="0" hierarchy="21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/>
    <cacheHierarchy uniqueName="[Measures].[19 sales]" caption="19 sales" measure="1" displayFolder="" measureGroup="dim_customer" count="0"/>
    <cacheHierarchy uniqueName="[Measures].[20 sales]" caption="20 sales" measure="1" displayFolder="" measureGroup="dim_customer" count="0" oneField="1">
      <fieldsUsage count="1">
        <fieldUsage x="0"/>
      </fieldsUsage>
    </cacheHierarchy>
    <cacheHierarchy uniqueName="[Measures].[21 sales]" caption="21 sales" measure="1" displayFolder="" measureGroup="dim_customer" count="0" oneField="1">
      <fieldsUsage count="1">
        <fieldUsage x="1"/>
      </fieldsUsage>
    </cacheHierarchy>
    <cacheHierarchy uniqueName="[Measures].[21 vs 20 sales]" caption="21 vs 20 sales" measure="1" displayFolder="" measureGroup="dim_customer" count="0" oneField="1">
      <fieldsUsage count="1">
        <fieldUsage x="2"/>
      </fieldsUsage>
    </cacheHierarchy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/>
    <cacheHierarchy uniqueName="[Measures].[%]" caption="%" measure="1" displayFolder="" measureGroup="dim_customer" count="0"/>
    <cacheHierarchy uniqueName="[Measures].[quantity]" caption="quantity" measure="1" displayFolder="" measureGroup="dim_customer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700806944442" backgroundQuery="1" createdVersion="8" refreshedVersion="8" minRefreshableVersion="3" recordCount="0" supportSubquery="1" supportAdvancedDrill="1" xr:uid="{EDA317E0-673A-4E65-9DE5-7E72F470B31A}">
  <cacheSource type="external" connectionId="9"/>
  <cacheFields count="6">
    <cacheField name="[Measures].[20 sales]" caption="20 sales" numFmtId="0" hierarchy="38" level="32767"/>
    <cacheField name="[Measures].[21 sales]" caption="21 sales" numFmtId="0" hierarchy="39" level="32767"/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1 - target]" caption="21 - target" numFmtId="0" hierarchy="42" level="32767"/>
    <cacheField name="[Measures].[%]" caption="%" numFmtId="0" hierarchy="43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/>
    <cacheHierarchy uniqueName="[Measures].[19 sales]" caption="19 sales" measure="1" displayFolder="" measureGroup="dim_customer" count="0"/>
    <cacheHierarchy uniqueName="[Measures].[20 sales]" caption="20 sales" measure="1" displayFolder="" measureGroup="dim_customer" count="0" oneField="1">
      <fieldsUsage count="1">
        <fieldUsage x="0"/>
      </fieldsUsage>
    </cacheHierarchy>
    <cacheHierarchy uniqueName="[Measures].[21 sales]" caption="21 sales" measure="1" displayFolder="" measureGroup="dim_customer" count="0" oneField="1">
      <fieldsUsage count="1">
        <fieldUsage x="1"/>
      </fieldsUsage>
    </cacheHierarchy>
    <cacheHierarchy uniqueName="[Measures].[21 vs 20 sales]" caption="21 vs 20 sales" measure="1" displayFolder="" measureGroup="dim_customer" count="0"/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 oneField="1">
      <fieldsUsage count="1">
        <fieldUsage x="4"/>
      </fieldsUsage>
    </cacheHierarchy>
    <cacheHierarchy uniqueName="[Measures].[%]" caption="%" measure="1" displayFolder="" measureGroup="dim_customer" count="0" oneField="1">
      <fieldsUsage count="1">
        <fieldUsage x="5"/>
      </fieldsUsage>
    </cacheHierarchy>
    <cacheHierarchy uniqueName="[Measures].[quantity]" caption="quantity" measure="1" displayFolder="" measureGroup="dim_customer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70080914352" backgroundQuery="1" createdVersion="8" refreshedVersion="8" minRefreshableVersion="3" recordCount="0" supportSubquery="1" supportAdvancedDrill="1" xr:uid="{8CC69AE9-699C-478D-A237-A256EE10B482}">
  <cacheSource type="external" connectionId="9"/>
  <cacheFields count="7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19 sales]" caption="19 sales" numFmtId="0" hierarchy="37" level="32767"/>
    <cacheField name="[Measures].[20 sales]" caption="20 sales" numFmtId="0" hierarchy="38" level="32767"/>
    <cacheField name="[Measures].[21 sales]" caption="21 sales" numFmtId="0" hierarchy="39" level="32767"/>
    <cacheField name="[Measures].[21 vs 20 sales]" caption="21 vs 20 sales" numFmtId="0" hierarchy="40" level="32767"/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/>
    <cacheHierarchy uniqueName="[Measures].[19 sales]" caption="19 sales" measure="1" displayFolder="" measureGroup="dim_customer" count="0" oneField="1">
      <fieldsUsage count="1">
        <fieldUsage x="1"/>
      </fieldsUsage>
    </cacheHierarchy>
    <cacheHierarchy uniqueName="[Measures].[20 sales]" caption="20 sales" measure="1" displayFolder="" measureGroup="dim_customer" count="0" oneField="1">
      <fieldsUsage count="1">
        <fieldUsage x="2"/>
      </fieldsUsage>
    </cacheHierarchy>
    <cacheHierarchy uniqueName="[Measures].[21 sales]" caption="21 sales" measure="1" displayFolder="" measureGroup="dim_customer" count="0" oneField="1">
      <fieldsUsage count="1">
        <fieldUsage x="3"/>
      </fieldsUsage>
    </cacheHierarchy>
    <cacheHierarchy uniqueName="[Measures].[21 vs 20 sales]" caption="21 vs 20 sales" measure="1" displayFolder="" measureGroup="dim_customer" count="0" oneField="1">
      <fieldsUsage count="1">
        <fieldUsage x="4"/>
      </fieldsUsage>
    </cacheHierarchy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/>
    <cacheHierarchy uniqueName="[Measures].[%]" caption="%" measure="1" displayFolder="" measureGroup="dim_customer" count="0"/>
    <cacheHierarchy uniqueName="[Measures].[quantity]" caption="quantity" measure="1" displayFolder="" measureGroup="dim_customer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717816203702" backgroundQuery="1" createdVersion="8" refreshedVersion="8" minRefreshableVersion="3" recordCount="0" supportSubquery="1" supportAdvancedDrill="1" xr:uid="{B09CC097-F09B-4EFC-ACFA-05EF03C5DC34}">
  <cacheSource type="external" connectionId="9"/>
  <cacheFields count="8">
    <cacheField name="[dim_date].[FY].[FY]" caption="FY" numFmtId="0" hierarchy="7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5" level="32767"/>
    <cacheField name="[Measures].[gross margin]" caption="gross margin" numFmtId="0" hierarchy="46" level="32767"/>
    <cacheField name="[Measures].[GM %]" caption="GM %" numFmtId="0" hierarchy="47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tr1"/>
        <s v="Qtr2"/>
        <s v="Qtr3"/>
        <s v="Qtr4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2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 oneField="1">
      <fieldsUsage count="1">
        <fieldUsage x="2"/>
      </fieldsUsage>
    </cacheHierarchy>
    <cacheHierarchy uniqueName="[Measures].[19 sales]" caption="19 sales" measure="1" displayFolder="" measureGroup="dim_customer" count="0"/>
    <cacheHierarchy uniqueName="[Measures].[20 sales]" caption="20 sales" measure="1" displayFolder="" measureGroup="dim_customer" count="0"/>
    <cacheHierarchy uniqueName="[Measures].[21 sales]" caption="21 sales" measure="1" displayFolder="" measureGroup="dim_customer" count="0"/>
    <cacheHierarchy uniqueName="[Measures].[21 vs 20 sales]" caption="21 vs 20 sales" measure="1" displayFolder="" measureGroup="dim_customer" count="0"/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/>
    <cacheHierarchy uniqueName="[Measures].[%]" caption="%" measure="1" displayFolder="" measureGroup="dim_customer" count="0"/>
    <cacheHierarchy uniqueName="[Measures].[quantity]" caption="quantity" measure="1" displayFolder="" measureGroup="dim_customer" count="0"/>
    <cacheHierarchy uniqueName="[Measures].[COGS]" caption="COGS" measure="1" displayFolder="" measureGroup="dim_customer" count="0" oneField="1">
      <fieldsUsage count="1">
        <fieldUsage x="3"/>
      </fieldsUsage>
    </cacheHierarchy>
    <cacheHierarchy uniqueName="[Measures].[gross margin]" caption="gross margin" measure="1" displayFolder="" measureGroup="dim_customer" count="0" oneField="1">
      <fieldsUsage count="1">
        <fieldUsage x="4"/>
      </fieldsUsage>
    </cacheHierarchy>
    <cacheHierarchy uniqueName="[Measures].[GM %]" caption="GM %" measure="1" displayFolder="" measureGroup="dim_customer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darsh Manikanti" refreshedDate="45676.717876041665" backgroundQuery="1" createdVersion="8" refreshedVersion="8" minRefreshableVersion="3" recordCount="0" supportSubquery="1" supportAdvancedDrill="1" xr:uid="{D40A9DD2-15D9-4D15-AD64-EF5DE8F94707}">
  <cacheSource type="external" connectionId="9"/>
  <cacheFields count="8">
    <cacheField name="[dim_date].[FY].[FY]" caption="FY" numFmtId="0" hierarchy="7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5" level="32767"/>
    <cacheField name="[Measures].[gross margin]" caption="gross margin" numFmtId="0" hierarchy="46" level="32767"/>
    <cacheField name="[Measures].[GM %]" caption="GM %" numFmtId="0" hierarchy="47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tr1"/>
        <s v="Qtr2"/>
        <s v="Qtr3"/>
        <s v="Qtr4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2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net sales]" caption="net sales" measure="1" displayFolder="" measureGroup="dim_customer" count="0" oneField="1">
      <fieldsUsage count="1">
        <fieldUsage x="2"/>
      </fieldsUsage>
    </cacheHierarchy>
    <cacheHierarchy uniqueName="[Measures].[19 sales]" caption="19 sales" measure="1" displayFolder="" measureGroup="dim_customer" count="0"/>
    <cacheHierarchy uniqueName="[Measures].[20 sales]" caption="20 sales" measure="1" displayFolder="" measureGroup="dim_customer" count="0"/>
    <cacheHierarchy uniqueName="[Measures].[21 sales]" caption="21 sales" measure="1" displayFolder="" measureGroup="dim_customer" count="0"/>
    <cacheHierarchy uniqueName="[Measures].[21 vs 20 sales]" caption="21 vs 20 sales" measure="1" displayFolder="" measureGroup="dim_customer" count="0"/>
    <cacheHierarchy uniqueName="[Measures].[21 target]" caption="21 target" measure="1" displayFolder="" measureGroup="dim_customer" count="0"/>
    <cacheHierarchy uniqueName="[Measures].[21 - target]" caption="21 - target" measure="1" displayFolder="" measureGroup="dim_customer" count="0"/>
    <cacheHierarchy uniqueName="[Measures].[%]" caption="%" measure="1" displayFolder="" measureGroup="dim_customer" count="0"/>
    <cacheHierarchy uniqueName="[Measures].[quantity]" caption="quantity" measure="1" displayFolder="" measureGroup="dim_customer" count="0"/>
    <cacheHierarchy uniqueName="[Measures].[COGS]" caption="COGS" measure="1" displayFolder="" measureGroup="dim_customer" count="0" oneField="1">
      <fieldsUsage count="1">
        <fieldUsage x="3"/>
      </fieldsUsage>
    </cacheHierarchy>
    <cacheHierarchy uniqueName="[Measures].[gross margin]" caption="gross margin" measure="1" displayFolder="" measureGroup="dim_customer" count="0" oneField="1">
      <fieldsUsage count="1">
        <fieldUsage x="4"/>
      </fieldsUsage>
    </cacheHierarchy>
    <cacheHierarchy uniqueName="[Measures].[GM %]" caption="GM %" measure="1" displayFolder="" measureGroup="dim_customer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584270-41BC-44A9-B0F2-7E0D36301F79}" name="PivotTable1" cacheId="6" applyNumberFormats="0" applyBorderFormats="0" applyFontFormats="0" applyPatternFormats="0" applyAlignmentFormats="0" applyWidthHeightFormats="1" dataCaption="Values" tag="f4388e16-ddc4-4576-a5a4-4e1321a26832" updatedVersion="8" minRefreshableVersion="3" useAutoFormatting="1" subtotalHiddenItems="1" itemPrintTitles="1" createdVersion="8" indent="0" compact="0" compactData="0" multipleFieldFilters="0">
  <location ref="E9:I77" firstHeaderRow="0" firstDataRow="1" firstDataCol="1" rowPageCount="2" colPageCount="1"/>
  <pivotFields count="7">
    <pivotField axis="axisRow" compact="0" allDrilled="1" outline="0" subtotalTop="0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axis="axisPage" compact="0" allDrilled="1" outline="0" subtotalTop="0" showAll="0" dataSourceSort="1" defaultAttributeDrillState="1">
      <items count="1"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5" hier="16" name="[dim_market].[region].[All]" cap="All"/>
    <pageField fld="6" hier="14" name="[dim_market].[market].[All]" cap="All"/>
  </pageFields>
  <dataFields count="4"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06986B-EF18-4727-AA54-869B040852DC}" name="PivotTable4" cacheId="15" dataOnRows="1" applyNumberFormats="0" applyBorderFormats="0" applyFontFormats="0" applyPatternFormats="0" applyAlignmentFormats="0" applyWidthHeightFormats="1" dataCaption="Values" tag="9ff8d56a-a550-434e-a62e-8b8734cf9c07" updatedVersion="8" minRefreshableVersion="3" useAutoFormatting="1" rowGrandTotals="0" colGrandTotals="0" itemPrintTitles="1" createdVersion="8" indent="0" compact="0" compactData="0" multipleFieldFilters="0">
  <location ref="C22:O28" firstHeaderRow="1" firstDataRow="3" firstDataCol="1" rowPageCount="2" colPageCount="1"/>
  <pivotFields count="8">
    <pivotField axis="axisPage" compact="0" allDrilled="1" outline="0" subtotalTop="0" showAll="0" dataSourceSort="1" defaultSubtotal="0" defaultAttributeDrillState="1"/>
    <pivotField axis="axisPage" compact="0" allDrilled="1" outline="0" subtotalTop="0" showAll="0" dataSourceSort="1" defaultSubtotal="0" defaultAttributeDrillState="1"/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axis="axisCol" compact="0" allDrilled="1" outline="0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axis="axisCol" compact="0" allDrilled="1" outline="0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7"/>
    <field x="6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2">
    <pageField fld="0" hier="7" name="[dim_date].[FY].&amp;[2020]" cap="2020"/>
    <pageField fld="1" hier="2" name="[dim_customer].[market].[All]" cap="All"/>
  </pageFields>
  <dataFields count="4">
    <dataField fld="2" subtotal="count" baseField="6" baseItem="4" numFmtId="166"/>
    <dataField fld="3" subtotal="count" baseField="6" baseItem="4" numFmtId="166"/>
    <dataField fld="4" subtotal="count" baseField="6" baseItem="4" numFmtId="166"/>
    <dataField fld="5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1D010C-BCE5-48CE-BBC6-E9A1131672F7}" name="PivotTable1" cacheId="5" applyNumberFormats="0" applyBorderFormats="0" applyFontFormats="0" applyPatternFormats="0" applyAlignmentFormats="0" applyWidthHeightFormats="1" dataCaption="Values" tag="b7233cb1-616f-44d6-b815-d3ef1c6b3385" updatedVersion="8" minRefreshableVersion="3" useAutoFormatting="1" subtotalHiddenItems="1" itemPrintTitles="1" createdVersion="8" indent="0" compact="0" compactData="0" multipleFieldFilters="0">
  <location ref="E9:I33" firstHeaderRow="0" firstDataRow="1" firstDataCol="1" rowPageCount="1" colPageCount="1"/>
  <pivotFields count="6">
    <pivotField dataField="1" compact="0" outline="0" subtotalTop="0" showAll="0"/>
    <pivotField dataField="1" compact="0" outline="0" subtotalTop="0" showAll="0"/>
    <pivotField axis="axisPage" compact="0" allDrilled="1" outline="0" subtotalTop="0" showAll="0" dataSourceSort="1" defaultAttributeDrillState="1">
      <items count="1">
        <item t="default"/>
      </items>
    </pivotField>
    <pivotField axis="axisRow" compact="0" allDrilled="1" outline="0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dataField="1" compact="0" outline="0" subtotalTop="0" showAll="0"/>
    <pivotField dataField="1" compact="0" outline="0" subtotalTop="0" showAl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1">
    <pageField fld="2" hier="16" name="[dim_market].[region].[All]" cap="All"/>
  </pageFields>
  <dataFields count="4">
    <dataField fld="0" subtotal="count" baseField="0" baseItem="0"/>
    <dataField fld="1" subtotal="count" baseField="0" baseItem="0"/>
    <dataField fld="4" subtotal="count" baseField="0" baseItem="0"/>
    <dataField fld="5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176C5A-8703-44FA-BE54-F232ECDA3B3B}" name="PivotTable1" cacheId="4" applyNumberFormats="0" applyBorderFormats="0" applyFontFormats="0" applyPatternFormats="0" applyAlignmentFormats="0" applyWidthHeightFormats="1" dataCaption="Values" tag="a354501b-95ed-4452-9c99-3f25c8a7ef02" updatedVersion="8" minRefreshableVersion="3" useAutoFormatting="1" subtotalHiddenItems="1" itemPrintTitles="1" createdVersion="8" indent="0" compact="0" compactData="0" multipleFieldFilters="0">
  <location ref="E9:H73" firstHeaderRow="0" firstDataRow="1" firstDataCol="1" rowPageCount="2" colPageCount="1"/>
  <pivotFields count="6">
    <pivotField dataField="1" compact="0" outline="0" subtotalTop="0" showAll="0"/>
    <pivotField dataField="1" compact="0" outline="0" subtotalTop="0" showAll="0"/>
    <pivotField dataField="1" compact="0" outline="0" subtotalTop="0" showAll="0"/>
    <pivotField axis="axisPage" compact="0" allDrilled="1" outline="0" subtotalTop="0" showAll="0" dataSourceSort="1" defaultAttributeDrillState="1">
      <items count="1"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axis="axisRow" compact="0" allDrilled="1" outline="0" subtotalTop="0" showAll="0" sortType="descending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</pivotFields>
  <rowFields count="1">
    <field x="5"/>
  </rowFields>
  <rowItems count="64">
    <i>
      <x v="47"/>
    </i>
    <i>
      <x v="54"/>
    </i>
    <i>
      <x v="27"/>
    </i>
    <i>
      <x v="26"/>
    </i>
    <i>
      <x v="25"/>
    </i>
    <i>
      <x v="23"/>
    </i>
    <i>
      <x v="11"/>
    </i>
    <i>
      <x v="50"/>
    </i>
    <i>
      <x v="22"/>
    </i>
    <i>
      <x v="62"/>
    </i>
    <i>
      <x v="16"/>
    </i>
    <i>
      <x v="53"/>
    </i>
    <i>
      <x v="19"/>
    </i>
    <i>
      <x v="15"/>
    </i>
    <i>
      <x v="39"/>
    </i>
    <i>
      <x v="40"/>
    </i>
    <i>
      <x v="41"/>
    </i>
    <i>
      <x v="5"/>
    </i>
    <i>
      <x v="14"/>
    </i>
    <i>
      <x v="37"/>
    </i>
    <i>
      <x v="57"/>
    </i>
    <i>
      <x v="7"/>
    </i>
    <i>
      <x v="13"/>
    </i>
    <i>
      <x v="2"/>
    </i>
    <i>
      <x/>
    </i>
    <i>
      <x v="12"/>
    </i>
    <i>
      <x v="1"/>
    </i>
    <i>
      <x v="45"/>
    </i>
    <i>
      <x v="17"/>
    </i>
    <i>
      <x v="46"/>
    </i>
    <i>
      <x v="35"/>
    </i>
    <i>
      <x v="33"/>
    </i>
    <i>
      <x v="28"/>
    </i>
    <i>
      <x v="9"/>
    </i>
    <i>
      <x v="29"/>
    </i>
    <i>
      <x v="18"/>
    </i>
    <i>
      <x v="36"/>
    </i>
    <i>
      <x v="34"/>
    </i>
    <i>
      <x v="58"/>
    </i>
    <i>
      <x v="49"/>
    </i>
    <i>
      <x v="48"/>
    </i>
    <i>
      <x v="8"/>
    </i>
    <i>
      <x v="4"/>
    </i>
    <i>
      <x v="3"/>
    </i>
    <i>
      <x v="59"/>
    </i>
    <i>
      <x v="60"/>
    </i>
    <i>
      <x v="44"/>
    </i>
    <i>
      <x v="32"/>
    </i>
    <i>
      <x v="6"/>
    </i>
    <i>
      <x v="56"/>
    </i>
    <i>
      <x v="10"/>
    </i>
    <i>
      <x v="38"/>
    </i>
    <i>
      <x v="42"/>
    </i>
    <i>
      <x v="55"/>
    </i>
    <i>
      <x v="43"/>
    </i>
    <i>
      <x v="61"/>
    </i>
    <i>
      <x v="51"/>
    </i>
    <i>
      <x v="24"/>
    </i>
    <i>
      <x v="52"/>
    </i>
    <i>
      <x v="21"/>
    </i>
    <i>
      <x v="20"/>
    </i>
    <i>
      <x v="30"/>
    </i>
    <i>
      <x v="31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3" hier="16" name="[dim_market].[region].[All]" cap="All"/>
    <pageField fld="4" hier="14" name="[dim_market].[market].[All]" cap="All"/>
  </pageFields>
  <dataFields count="3">
    <dataField fld="0" subtotal="count" baseField="0" baseItem="0"/>
    <dataField fld="1" subtotal="count" baseField="0" baseItem="0"/>
    <dataField fld="2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F1A6B4-32E6-4AAA-89BA-7731A2F94DBB}" name="PivotTable1" cacheId="3" applyNumberFormats="0" applyBorderFormats="0" applyFontFormats="0" applyPatternFormats="0" applyAlignmentFormats="0" applyWidthHeightFormats="1" dataCaption="Values" tag="e0f3db50-fc0e-4e99-b9ef-6ea7ef41d05c" updatedVersion="8" minRefreshableVersion="3" useAutoFormatting="1" subtotalHiddenItems="1" itemPrintTitles="1" createdVersion="8" indent="0" compact="0" compactData="0" multipleFieldFilters="0">
  <location ref="E9:H13" firstHeaderRow="0" firstDataRow="1" firstDataCol="1" rowPageCount="2" colPageCount="1"/>
  <pivotFields count="7">
    <pivotField dataField="1" compact="0" outline="0" subtotalTop="0" showAll="0"/>
    <pivotField dataField="1" compact="0" outline="0" subtotalTop="0" showAll="0"/>
    <pivotField dataField="1" compact="0" outline="0" subtotalTop="0" showAll="0"/>
    <pivotField axis="axisPage" compact="0" allDrilled="1" outline="0" subtotalTop="0" showAll="0" dataSourceSort="1" defaultAttributeDrillState="1">
      <items count="1"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compact="0" allDrilled="1" outline="0" subtotalTop="0" showAll="0" sortType="descending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Row" compact="0" allDrilled="1" outline="0" subtotalTop="0" showAll="0" dataSourceSort="1" defaultAttributeDrillState="1">
      <items count="4">
        <item x="0"/>
        <item x="1"/>
        <item x="2"/>
        <item t="default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3" hier="16" name="[dim_market].[region].[All]" cap="All"/>
    <pageField fld="4" hier="14" name="[dim_market].[market].[All]" cap="All"/>
  </pageFields>
  <dataFields count="3">
    <dataField fld="0" subtotal="count" baseField="0" baseItem="0"/>
    <dataField fld="1" subtotal="count" baseField="0" baseItem="0"/>
    <dataField fld="2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0903C4-407A-4A50-8F6A-9A07D6E361A8}" name="PivotTable1" cacheId="2" applyNumberFormats="0" applyBorderFormats="0" applyFontFormats="0" applyPatternFormats="0" applyAlignmentFormats="0" applyWidthHeightFormats="1" dataCaption="Values" tag="2baed41a-b502-435c-8bbf-cd0b7ff6983b" updatedVersion="8" minRefreshableVersion="3" useAutoFormatting="1" subtotalHiddenItems="1" itemPrintTitles="1" createdVersion="8" indent="0" compact="0" compactData="0" multipleFieldFilters="0">
  <location ref="E9:F73" firstHeaderRow="1" firstDataRow="1" firstDataCol="1" rowPageCount="2" colPageCount="1"/>
  <pivotFields count="4">
    <pivotField axis="axisPage" compact="0" allDrilled="1" outline="0" subtotalTop="0" showAll="0" dataSourceSort="1" defaultAttributeDrillState="1">
      <items count="1"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axis="axisRow" compact="0" allDrilled="1" outline="0" subtotalTop="0" showAll="0" defaultAttributeDrillState="1">
      <items count="64">
        <item x="0"/>
        <item x="1"/>
        <item x="2"/>
        <item x="3"/>
        <item x="4"/>
        <item x="5"/>
        <item x="7"/>
        <item x="8"/>
        <item x="9"/>
        <item x="11"/>
        <item x="12"/>
        <item x="13"/>
        <item x="14"/>
        <item x="15"/>
        <item x="16"/>
        <item x="17"/>
        <item x="18"/>
        <item x="19"/>
        <item x="22"/>
        <item x="23"/>
        <item x="25"/>
        <item x="26"/>
        <item x="27"/>
        <item x="28"/>
        <item x="29"/>
        <item x="33"/>
        <item x="34"/>
        <item x="35"/>
        <item x="36"/>
        <item x="37"/>
        <item x="39"/>
        <item x="40"/>
        <item x="41"/>
        <item x="44"/>
        <item x="45"/>
        <item x="46"/>
        <item x="47"/>
        <item x="48"/>
        <item x="49"/>
        <item x="50"/>
        <item x="53"/>
        <item x="54"/>
        <item x="57"/>
        <item x="58"/>
        <item x="59"/>
        <item x="60"/>
        <item x="62"/>
        <item x="6"/>
        <item x="10"/>
        <item x="20"/>
        <item x="21"/>
        <item x="24"/>
        <item x="30"/>
        <item x="31"/>
        <item x="32"/>
        <item x="38"/>
        <item x="42"/>
        <item x="43"/>
        <item x="51"/>
        <item x="52"/>
        <item x="55"/>
        <item x="56"/>
        <item x="61"/>
        <item t="default"/>
      </items>
    </pivotField>
    <pivotField dataField="1" compact="0" outline="0" subtotalTop="0" showAll="0"/>
  </pivotFields>
  <rowFields count="1">
    <field x="2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Items count="1">
    <i/>
  </colItems>
  <pageFields count="2">
    <pageField fld="0" hier="16" name="[dim_market].[region].[All]" cap="All"/>
    <pageField fld="1" hier="14" name="[dim_market].[market].[All]" cap="All"/>
  </pageFields>
  <dataFields count="1">
    <dataField fld="3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16C352-3DA2-4283-8474-D49081917FC8}" name="PivotTable1" cacheId="0" applyNumberFormats="0" applyBorderFormats="0" applyFontFormats="0" applyPatternFormats="0" applyAlignmentFormats="0" applyWidthHeightFormats="1" dataCaption="Values" tag="bb0b68ca-9e0a-4a37-a9f1-3379a5ca12fc" updatedVersion="8" minRefreshableVersion="3" useAutoFormatting="1" subtotalHiddenItems="1" itemPrintTitles="1" createdVersion="8" indent="0" compact="0" compactData="0" multipleFieldFilters="0">
  <location ref="E9:F73" firstHeaderRow="1" firstDataRow="1" firstDataCol="1" rowPageCount="2" colPageCount="1"/>
  <pivotFields count="4">
    <pivotField axis="axisPage" compact="0" allDrilled="1" outline="0" subtotalTop="0" showAll="0" dataSourceSort="1" defaultAttributeDrillState="1">
      <items count="1"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axis="axisRow" compact="0" allDrilled="1" outline="0" subtotalTop="0" showAll="0" sortType="descending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ubtotalTop="0" showAll="0"/>
  </pivotFields>
  <rowFields count="1">
    <field x="2"/>
  </rowFields>
  <rowItems count="64">
    <i>
      <x v="34"/>
    </i>
    <i>
      <x v="36"/>
    </i>
    <i>
      <x v="18"/>
    </i>
    <i>
      <x v="17"/>
    </i>
    <i>
      <x v="35"/>
    </i>
    <i>
      <x v="33"/>
    </i>
    <i>
      <x v="29"/>
    </i>
    <i>
      <x v="28"/>
    </i>
    <i>
      <x v="48"/>
    </i>
    <i>
      <x v="8"/>
    </i>
    <i>
      <x v="59"/>
    </i>
    <i>
      <x v="50"/>
    </i>
    <i>
      <x v="37"/>
    </i>
    <i>
      <x v="4"/>
    </i>
    <i>
      <x v="38"/>
    </i>
    <i>
      <x v="56"/>
    </i>
    <i>
      <x v="52"/>
    </i>
    <i>
      <x v="60"/>
    </i>
    <i>
      <x v="51"/>
    </i>
    <i>
      <x v="5"/>
    </i>
    <i>
      <x v="55"/>
    </i>
    <i>
      <x v="49"/>
    </i>
    <i>
      <x v="45"/>
    </i>
    <i>
      <x v="61"/>
    </i>
    <i>
      <x v="9"/>
    </i>
    <i>
      <x v="46"/>
    </i>
    <i>
      <x v="44"/>
    </i>
    <i>
      <x v="58"/>
    </i>
    <i>
      <x v="1"/>
    </i>
    <i>
      <x/>
    </i>
    <i>
      <x v="2"/>
    </i>
    <i>
      <x v="30"/>
    </i>
    <i>
      <x v="6"/>
    </i>
    <i>
      <x v="12"/>
    </i>
    <i>
      <x v="62"/>
    </i>
    <i>
      <x v="11"/>
    </i>
    <i>
      <x v="22"/>
    </i>
    <i>
      <x v="31"/>
    </i>
    <i>
      <x v="41"/>
    </i>
    <i>
      <x v="39"/>
    </i>
    <i>
      <x v="7"/>
    </i>
    <i>
      <x v="40"/>
    </i>
    <i>
      <x v="13"/>
    </i>
    <i>
      <x v="42"/>
    </i>
    <i>
      <x v="10"/>
    </i>
    <i>
      <x v="57"/>
    </i>
    <i>
      <x v="19"/>
    </i>
    <i>
      <x v="3"/>
    </i>
    <i>
      <x v="20"/>
    </i>
    <i>
      <x v="43"/>
    </i>
    <i>
      <x v="27"/>
    </i>
    <i>
      <x v="26"/>
    </i>
    <i>
      <x v="25"/>
    </i>
    <i>
      <x v="47"/>
    </i>
    <i>
      <x v="32"/>
    </i>
    <i>
      <x v="16"/>
    </i>
    <i>
      <x v="15"/>
    </i>
    <i>
      <x v="53"/>
    </i>
    <i>
      <x v="21"/>
    </i>
    <i>
      <x v="14"/>
    </i>
    <i>
      <x v="54"/>
    </i>
    <i>
      <x v="23"/>
    </i>
    <i>
      <x v="24"/>
    </i>
    <i t="grand">
      <x/>
    </i>
  </rowItems>
  <colItems count="1">
    <i/>
  </colItems>
  <pageFields count="2">
    <pageField fld="0" hier="16" name="[dim_market].[region].[All]" cap="All"/>
    <pageField fld="1" hier="14" name="[dim_market].[market].[All]" cap="All"/>
  </pageFields>
  <dataFields count="1">
    <dataField fld="3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4A125D-BDB5-4F83-9D59-166D7A2FE289}" name="PivotTable2" cacheId="1" dataOnRows="1" applyNumberFormats="0" applyBorderFormats="0" applyFontFormats="0" applyPatternFormats="0" applyAlignmentFormats="0" applyWidthHeightFormats="1" dataCaption="Values" tag="eb356c05-280c-4d3f-b5c9-a216c83e2cb0" updatedVersion="8" minRefreshableVersion="3" useAutoFormatting="1" subtotalHiddenItems="1" rowGrandTotals="0" colGrandTotals="0" itemPrintTitles="1" createdVersion="8" indent="0" compact="0" compactData="0" multipleFieldFilters="0">
  <location ref="C10:F15" firstHeaderRow="1" firstDataRow="2" firstDataCol="1" rowPageCount="2" colPageCount="1"/>
  <pivotFields count="7">
    <pivotField dataField="1" compact="0" outline="0" subtotalTop="0" showAll="0"/>
    <pivotField axis="axisPage" compact="0" allDrilled="1" outline="0" subtotalTop="0" showAll="0" dataSourceSort="1" defaultAttributeDrillState="1">
      <items count="1"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axis="axisCol" compact="0" allDrilled="1" outline="0" subtotalTop="0" showAll="0" dataSourceSort="1" defaultAttributeDrillState="1">
      <items count="4">
        <item x="0"/>
        <item x="1"/>
        <item x="2"/>
        <item t="default"/>
      </items>
    </pivotField>
    <pivotField dataField="1" compact="0" outline="0" subtotalTop="0" showAll="0"/>
    <pivotField dataField="1" compact="0" outline="0" subtotalTop="0" showAll="0"/>
    <pivotField dataField="1" compact="0" outline="0" subtotalTop="0" showAl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3"/>
  </colFields>
  <colItems count="3">
    <i>
      <x/>
    </i>
    <i>
      <x v="1"/>
    </i>
    <i>
      <x v="2"/>
    </i>
  </colItems>
  <pageFields count="2">
    <pageField fld="1" hier="14" name="[dim_market].[market].[All]" cap="All"/>
    <pageField fld="2" hier="16" name="[dim_market].[region].[All]" cap="All"/>
  </pageFields>
  <dataFields count="4">
    <dataField fld="0" subtotal="count" baseField="0" baseItem="0" numFmtId="166"/>
    <dataField fld="4" subtotal="count" baseField="0" baseItem="0" numFmtId="166"/>
    <dataField fld="5" subtotal="count" baseField="0" baseItem="0" numFmtId="166"/>
    <dataField fld="6" subtotal="count" baseField="0" baseItem="0"/>
  </dataFields>
  <formats count="1">
    <format dxfId="0">
      <pivotArea outline="0" fieldPosition="0">
        <references count="1">
          <reference field="4294967294" count="3" selected="0">
            <x v="0"/>
            <x v="1"/>
            <x v="2"/>
          </reference>
        </references>
      </pivotArea>
    </format>
  </formats>
  <conditionalFormats count="1">
    <conditionalFormat priority="2">
      <pivotAreas count="1">
        <pivotArea type="data" outline="0" collapsedLevelsAreSubtotals="1" fieldPosition="0"/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date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4049C0-F00D-4942-82C3-5E08CBDE3A46}" name="PivotTable3" cacheId="12" dataOnRows="1" applyNumberFormats="0" applyBorderFormats="0" applyFontFormats="0" applyPatternFormats="0" applyAlignmentFormats="0" applyWidthHeightFormats="1" dataCaption="Values" tag="67a2df1d-9e18-41ce-a7c7-f487e0d9f354" updatedVersion="8" minRefreshableVersion="3" useAutoFormatting="1" rowGrandTotals="0" colGrandTotals="0" itemPrintTitles="1" createdVersion="8" indent="0" compact="0" compactData="0" multipleFieldFilters="0">
  <location ref="C9:O15" firstHeaderRow="1" firstDataRow="3" firstDataCol="1" rowPageCount="2" colPageCount="1"/>
  <pivotFields count="8">
    <pivotField axis="axisPage" compact="0" allDrilled="1" outline="0" subtotalTop="0" showAll="0" dataSourceSort="1" defaultSubtotal="0" defaultAttributeDrillState="1"/>
    <pivotField axis="axisPage" compact="0" allDrilled="1" outline="0" subtotalTop="0" showAll="0" dataSourceSort="1" defaultSubtotal="0" defaultAttributeDrillState="1"/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axis="axisCol" compact="0" allDrilled="1" outline="0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compact="0" allDrilled="1" outline="0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7"/>
    <field x="6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2">
    <pageField fld="0" hier="7" name="[dim_date].[FY].&amp;[2019]" cap="2019"/>
    <pageField fld="1" hier="2" name="[dim_customer].[market].[All]" cap="All"/>
  </pageFields>
  <dataFields count="4">
    <dataField fld="2" subtotal="count" baseField="6" baseItem="4" numFmtId="166"/>
    <dataField fld="3" subtotal="count" baseField="6" baseItem="4" numFmtId="166"/>
    <dataField fld="4" subtotal="count" baseField="6" baseItem="4" numFmtId="166"/>
    <dataField fld="5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67B356-19D4-4DA2-900F-53857A022473}" name="PivotTable5" cacheId="18" dataOnRows="1" applyNumberFormats="0" applyBorderFormats="0" applyFontFormats="0" applyPatternFormats="0" applyAlignmentFormats="0" applyWidthHeightFormats="1" dataCaption="Values" tag="b8077e38-d663-4369-951e-24bef59dd88c" updatedVersion="8" minRefreshableVersion="3" useAutoFormatting="1" rowGrandTotals="0" colGrandTotals="0" itemPrintTitles="1" createdVersion="8" indent="0" compact="0" compactData="0" multipleFieldFilters="0">
  <location ref="C36:O42" firstHeaderRow="1" firstDataRow="3" firstDataCol="1" rowPageCount="2" colPageCount="1"/>
  <pivotFields count="8">
    <pivotField axis="axisPage" compact="0" allDrilled="1" outline="0" subtotalTop="0" showAll="0" dataSourceSort="1" defaultSubtotal="0" defaultAttributeDrillState="1"/>
    <pivotField axis="axisPage" compact="0" allDrilled="1" outline="0" subtotalTop="0" showAll="0" dataSourceSort="1" defaultSubtotal="0" defaultAttributeDrillState="1"/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axis="axisCol" compact="0" allDrilled="1" outline="0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compact="0" allDrilled="1" outline="0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7"/>
    <field x="6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2">
    <pageField fld="0" hier="7" name="[dim_date].[FY].&amp;[2021]" cap="2021"/>
    <pageField fld="1" hier="2" name="[dim_customer].[market].[All]" cap="All"/>
  </pageFields>
  <dataFields count="4">
    <dataField fld="2" subtotal="count" baseField="6" baseItem="4" numFmtId="166"/>
    <dataField fld="3" subtotal="count" baseField="6" baseItem="4" numFmtId="166"/>
    <dataField fld="4" subtotal="count" baseField="6" baseItem="4" numFmtId="166"/>
    <dataField fld="5" subtotal="count" baseField="0" baseItem="0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0.xml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vmlDrawing" Target="../drawings/vmlDrawing8.vml"/><Relationship Id="rId4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E5:I77"/>
  <sheetViews>
    <sheetView topLeftCell="A4" zoomScaleNormal="100" workbookViewId="0">
      <selection activeCell="G12" sqref="G12"/>
    </sheetView>
  </sheetViews>
  <sheetFormatPr defaultRowHeight="14.4" x14ac:dyDescent="0.3"/>
  <cols>
    <col min="2" max="4" width="0" hidden="1" customWidth="1"/>
    <col min="5" max="5" width="21.77734375" bestFit="1" customWidth="1"/>
    <col min="6" max="6" width="14.77734375" bestFit="1" customWidth="1"/>
    <col min="7" max="8" width="15.77734375" bestFit="1" customWidth="1"/>
    <col min="9" max="10" width="12.109375" bestFit="1" customWidth="1"/>
  </cols>
  <sheetData>
    <row r="5" spans="5:9" hidden="1" x14ac:dyDescent="0.3"/>
    <row r="6" spans="5:9" hidden="1" x14ac:dyDescent="0.3">
      <c r="E6" s="1" t="s">
        <v>74</v>
      </c>
      <c r="F6" t="s" vm="1">
        <v>75</v>
      </c>
    </row>
    <row r="7" spans="5:9" hidden="1" x14ac:dyDescent="0.3">
      <c r="E7" s="1" t="s">
        <v>76</v>
      </c>
      <c r="F7" t="s" vm="2">
        <v>75</v>
      </c>
    </row>
    <row r="9" spans="5:9" x14ac:dyDescent="0.3">
      <c r="E9" s="1" t="s">
        <v>0</v>
      </c>
      <c r="F9" t="s">
        <v>70</v>
      </c>
      <c r="G9" t="s">
        <v>71</v>
      </c>
      <c r="H9" t="s">
        <v>72</v>
      </c>
      <c r="I9" t="s">
        <v>73</v>
      </c>
    </row>
    <row r="10" spans="5:9" x14ac:dyDescent="0.3">
      <c r="E10" t="s">
        <v>1</v>
      </c>
      <c r="F10" s="2">
        <v>1421158.96</v>
      </c>
      <c r="G10" s="2">
        <v>2889321.88</v>
      </c>
      <c r="H10" s="2">
        <v>10924012.960000001</v>
      </c>
      <c r="I10" s="3">
        <v>3.7808224260565946</v>
      </c>
    </row>
    <row r="11" spans="5:9" x14ac:dyDescent="0.3">
      <c r="E11" t="s">
        <v>2</v>
      </c>
      <c r="F11" s="2"/>
      <c r="G11" s="2">
        <v>162534.09</v>
      </c>
      <c r="H11" s="2">
        <v>805675.63</v>
      </c>
      <c r="I11" s="3">
        <v>4.956963982140608</v>
      </c>
    </row>
    <row r="12" spans="5:9" x14ac:dyDescent="0.3">
      <c r="E12" t="s">
        <v>3</v>
      </c>
      <c r="F12" s="2">
        <v>12169170.460000001</v>
      </c>
      <c r="G12" s="2">
        <v>37506624.100000001</v>
      </c>
      <c r="H12" s="2">
        <v>82089923.829999998</v>
      </c>
      <c r="I12" s="3">
        <v>2.1886780215444661</v>
      </c>
    </row>
    <row r="13" spans="5:9" x14ac:dyDescent="0.3">
      <c r="E13" t="s">
        <v>4</v>
      </c>
      <c r="F13" s="2">
        <v>351590.32</v>
      </c>
      <c r="G13" s="2">
        <v>740367.8</v>
      </c>
      <c r="H13" s="2">
        <v>2265407.25</v>
      </c>
      <c r="I13" s="3">
        <v>3.0598403253085831</v>
      </c>
    </row>
    <row r="14" spans="5:9" x14ac:dyDescent="0.3">
      <c r="E14" t="s">
        <v>5</v>
      </c>
      <c r="F14" s="2">
        <v>181917.29</v>
      </c>
      <c r="G14" s="2">
        <v>674348.67</v>
      </c>
      <c r="H14" s="2">
        <v>3171742.1</v>
      </c>
      <c r="I14" s="3">
        <v>4.7034156677435126</v>
      </c>
    </row>
    <row r="15" spans="5:9" x14ac:dyDescent="0.3">
      <c r="E15" t="s">
        <v>6</v>
      </c>
      <c r="F15" s="2">
        <v>7176248.0199999996</v>
      </c>
      <c r="G15" s="2">
        <v>23669537.93</v>
      </c>
      <c r="H15" s="2">
        <v>52979606.530000001</v>
      </c>
      <c r="I15" s="3">
        <v>2.238303370631114</v>
      </c>
    </row>
    <row r="16" spans="5:9" x14ac:dyDescent="0.3">
      <c r="E16" t="s">
        <v>7</v>
      </c>
      <c r="F16" s="2">
        <v>9582893.7400000002</v>
      </c>
      <c r="G16" s="2">
        <v>17675320.82</v>
      </c>
      <c r="H16" s="2">
        <v>61116567.130000003</v>
      </c>
      <c r="I16" s="3">
        <v>3.4577345301051232</v>
      </c>
    </row>
    <row r="17" spans="5:9" x14ac:dyDescent="0.3">
      <c r="E17" t="s">
        <v>8</v>
      </c>
      <c r="F17" s="2">
        <v>852541.07</v>
      </c>
      <c r="G17" s="2">
        <v>1772715.57</v>
      </c>
      <c r="H17" s="2">
        <v>6312296.3700000001</v>
      </c>
      <c r="I17" s="3">
        <v>3.5608060744905625</v>
      </c>
    </row>
    <row r="18" spans="5:9" x14ac:dyDescent="0.3">
      <c r="E18" t="s">
        <v>9</v>
      </c>
      <c r="F18" s="2">
        <v>241323.21</v>
      </c>
      <c r="G18" s="2">
        <v>826086.99</v>
      </c>
      <c r="H18" s="2">
        <v>4072008.35</v>
      </c>
      <c r="I18" s="3">
        <v>4.929273066024197</v>
      </c>
    </row>
    <row r="19" spans="5:9" x14ac:dyDescent="0.3">
      <c r="E19" t="s">
        <v>10</v>
      </c>
      <c r="F19" s="2">
        <v>597546.22</v>
      </c>
      <c r="G19" s="2">
        <v>1323922.69</v>
      </c>
      <c r="H19" s="2">
        <v>5508504.8600000003</v>
      </c>
      <c r="I19" s="3">
        <v>4.1607451111816811</v>
      </c>
    </row>
    <row r="20" spans="5:9" x14ac:dyDescent="0.3">
      <c r="E20" t="s">
        <v>11</v>
      </c>
      <c r="F20" s="2"/>
      <c r="G20" s="2">
        <v>417961.2</v>
      </c>
      <c r="H20" s="2">
        <v>3017815.13</v>
      </c>
      <c r="I20" s="3">
        <v>7.2203236329113798</v>
      </c>
    </row>
    <row r="21" spans="5:9" x14ac:dyDescent="0.3">
      <c r="E21" t="s">
        <v>12</v>
      </c>
      <c r="F21" s="2">
        <v>905096.71</v>
      </c>
      <c r="G21" s="2">
        <v>2196627.85</v>
      </c>
      <c r="H21" s="2">
        <v>7671381.2999999998</v>
      </c>
      <c r="I21" s="3">
        <v>3.4923445498517189</v>
      </c>
    </row>
    <row r="22" spans="5:9" x14ac:dyDescent="0.3">
      <c r="E22" t="s">
        <v>13</v>
      </c>
      <c r="F22" s="2">
        <v>462637.92</v>
      </c>
      <c r="G22" s="2">
        <v>1179768.76</v>
      </c>
      <c r="H22" s="2">
        <v>4247167.71</v>
      </c>
      <c r="I22" s="3">
        <v>3.6000001474865293</v>
      </c>
    </row>
    <row r="23" spans="5:9" x14ac:dyDescent="0.3">
      <c r="E23" t="s">
        <v>14</v>
      </c>
      <c r="F23" s="2">
        <v>1143407.8500000001</v>
      </c>
      <c r="G23" s="2">
        <v>2752286.63</v>
      </c>
      <c r="H23" s="2">
        <v>9285416.5999999996</v>
      </c>
      <c r="I23" s="3">
        <v>3.3737098813723483</v>
      </c>
    </row>
    <row r="24" spans="5:9" x14ac:dyDescent="0.3">
      <c r="E24" t="s">
        <v>15</v>
      </c>
      <c r="F24" s="2">
        <v>1669064.37</v>
      </c>
      <c r="G24" s="2">
        <v>2473054.08</v>
      </c>
      <c r="H24" s="2">
        <v>7545512.4199999999</v>
      </c>
      <c r="I24" s="3">
        <v>3.0510907468711723</v>
      </c>
    </row>
    <row r="25" spans="5:9" x14ac:dyDescent="0.3">
      <c r="E25" t="s">
        <v>16</v>
      </c>
      <c r="F25" s="2">
        <v>287996.74</v>
      </c>
      <c r="G25" s="2">
        <v>756818.22</v>
      </c>
      <c r="H25" s="2">
        <v>1868914.36</v>
      </c>
      <c r="I25" s="3">
        <v>2.4694362670074197</v>
      </c>
    </row>
    <row r="26" spans="5:9" x14ac:dyDescent="0.3">
      <c r="E26" t="s">
        <v>17</v>
      </c>
      <c r="F26" s="2">
        <v>802783.11</v>
      </c>
      <c r="G26" s="2">
        <v>1717525.22</v>
      </c>
      <c r="H26" s="2">
        <v>4140120.59</v>
      </c>
      <c r="I26" s="3">
        <v>2.4105151655356769</v>
      </c>
    </row>
    <row r="27" spans="5:9" x14ac:dyDescent="0.3">
      <c r="E27" t="s">
        <v>18</v>
      </c>
      <c r="F27" s="2">
        <v>2609242.38</v>
      </c>
      <c r="G27" s="2">
        <v>6265231.9800000004</v>
      </c>
      <c r="H27" s="2">
        <v>15171675.699999999</v>
      </c>
      <c r="I27" s="3">
        <v>2.4215664716695771</v>
      </c>
    </row>
    <row r="28" spans="5:9" x14ac:dyDescent="0.3">
      <c r="E28" t="s">
        <v>19</v>
      </c>
      <c r="F28" s="2">
        <v>118429.03</v>
      </c>
      <c r="G28" s="2">
        <v>648682.66</v>
      </c>
      <c r="H28" s="2">
        <v>1854965.87</v>
      </c>
      <c r="I28" s="3">
        <v>2.8595891094113721</v>
      </c>
    </row>
    <row r="29" spans="5:9" x14ac:dyDescent="0.3">
      <c r="E29" t="s">
        <v>20</v>
      </c>
      <c r="F29" s="2"/>
      <c r="G29" s="2">
        <v>143154.04</v>
      </c>
      <c r="H29" s="2">
        <v>722409.08</v>
      </c>
      <c r="I29" s="3">
        <v>5.04637577814779</v>
      </c>
    </row>
    <row r="30" spans="5:9" x14ac:dyDescent="0.3">
      <c r="E30" t="s">
        <v>21</v>
      </c>
      <c r="F30" s="2">
        <v>104825.53</v>
      </c>
      <c r="G30" s="2">
        <v>748506.75</v>
      </c>
      <c r="H30" s="2">
        <v>2345406.36</v>
      </c>
      <c r="I30" s="3">
        <v>3.1334471733220841</v>
      </c>
    </row>
    <row r="31" spans="5:9" x14ac:dyDescent="0.3">
      <c r="E31" t="s">
        <v>22</v>
      </c>
      <c r="F31" s="2">
        <v>1804484.17</v>
      </c>
      <c r="G31" s="2">
        <v>2609448.62</v>
      </c>
      <c r="H31" s="2">
        <v>11938162.93</v>
      </c>
      <c r="I31" s="3">
        <v>4.5749752796435592</v>
      </c>
    </row>
    <row r="32" spans="5:9" x14ac:dyDescent="0.3">
      <c r="E32" t="s">
        <v>23</v>
      </c>
      <c r="F32" s="2">
        <v>2342107.9</v>
      </c>
      <c r="G32" s="2">
        <v>3462178.64</v>
      </c>
      <c r="H32" s="2">
        <v>12420697.800000001</v>
      </c>
      <c r="I32" s="3">
        <v>3.5875381057749234</v>
      </c>
    </row>
    <row r="33" spans="5:9" x14ac:dyDescent="0.3">
      <c r="E33" t="s">
        <v>24</v>
      </c>
      <c r="F33" s="2">
        <v>181128.45</v>
      </c>
      <c r="G33" s="2">
        <v>679745</v>
      </c>
      <c r="H33" s="2">
        <v>3638823.64</v>
      </c>
      <c r="I33" s="3">
        <v>5.3532186923037317</v>
      </c>
    </row>
    <row r="34" spans="5:9" x14ac:dyDescent="0.3">
      <c r="E34" t="s">
        <v>25</v>
      </c>
      <c r="F34" s="2">
        <v>416982.09</v>
      </c>
      <c r="G34" s="2">
        <v>833074.59</v>
      </c>
      <c r="H34" s="2">
        <v>4128023.44</v>
      </c>
      <c r="I34" s="3">
        <v>4.9551666676089594</v>
      </c>
    </row>
    <row r="35" spans="5:9" x14ac:dyDescent="0.3">
      <c r="E35" t="s">
        <v>26</v>
      </c>
      <c r="F35" s="2">
        <v>458809.95</v>
      </c>
      <c r="G35" s="2">
        <v>1317625.2</v>
      </c>
      <c r="H35" s="2">
        <v>5163762.3899999997</v>
      </c>
      <c r="I35" s="3">
        <v>3.9189918271144175</v>
      </c>
    </row>
    <row r="36" spans="5:9" x14ac:dyDescent="0.3">
      <c r="E36" t="s">
        <v>27</v>
      </c>
      <c r="F36" s="2">
        <v>410976.9</v>
      </c>
      <c r="G36" s="2">
        <v>938709.3</v>
      </c>
      <c r="H36" s="2">
        <v>4187228.54</v>
      </c>
      <c r="I36" s="3">
        <v>4.4606232621749884</v>
      </c>
    </row>
    <row r="37" spans="5:9" x14ac:dyDescent="0.3">
      <c r="E37" t="s">
        <v>28</v>
      </c>
      <c r="F37" s="2">
        <v>360647.76</v>
      </c>
      <c r="G37" s="2">
        <v>877937.94</v>
      </c>
      <c r="H37" s="2">
        <v>3903920.33</v>
      </c>
      <c r="I37" s="3">
        <v>4.4466928152119731</v>
      </c>
    </row>
    <row r="38" spans="5:9" x14ac:dyDescent="0.3">
      <c r="E38" t="s">
        <v>29</v>
      </c>
      <c r="F38" s="2">
        <v>786899.1</v>
      </c>
      <c r="G38" s="2">
        <v>1766211.09</v>
      </c>
      <c r="H38" s="2">
        <v>6428628.5999999996</v>
      </c>
      <c r="I38" s="3">
        <v>3.6397849817600223</v>
      </c>
    </row>
    <row r="39" spans="5:9" x14ac:dyDescent="0.3">
      <c r="E39" t="s">
        <v>30</v>
      </c>
      <c r="F39" s="2">
        <v>1651773.06</v>
      </c>
      <c r="G39" s="2">
        <v>2991636.73</v>
      </c>
      <c r="H39" s="2">
        <v>9819707.9900000002</v>
      </c>
      <c r="I39" s="3">
        <v>3.2823864914908971</v>
      </c>
    </row>
    <row r="40" spans="5:9" x14ac:dyDescent="0.3">
      <c r="E40" t="s">
        <v>31</v>
      </c>
      <c r="F40" s="2">
        <v>1527093.19</v>
      </c>
      <c r="G40" s="2">
        <v>2021307.6</v>
      </c>
      <c r="H40" s="2">
        <v>7915833.71</v>
      </c>
      <c r="I40" s="3">
        <v>3.9161945020144384</v>
      </c>
    </row>
    <row r="41" spans="5:9" x14ac:dyDescent="0.3">
      <c r="E41" t="s">
        <v>32</v>
      </c>
      <c r="F41" s="2">
        <v>73384.399999999994</v>
      </c>
      <c r="G41" s="2">
        <v>457524.18</v>
      </c>
      <c r="H41" s="2">
        <v>1813067.87</v>
      </c>
      <c r="I41" s="3">
        <v>3.9627804370907787</v>
      </c>
    </row>
    <row r="42" spans="5:9" x14ac:dyDescent="0.3">
      <c r="E42" t="s">
        <v>33</v>
      </c>
      <c r="F42" s="2">
        <v>2935579.42</v>
      </c>
      <c r="G42" s="2">
        <v>8347860.8200000003</v>
      </c>
      <c r="H42" s="2">
        <v>19285758.77</v>
      </c>
      <c r="I42" s="3">
        <v>2.3102635736085499</v>
      </c>
    </row>
    <row r="43" spans="5:9" x14ac:dyDescent="0.3">
      <c r="E43" t="s">
        <v>34</v>
      </c>
      <c r="F43" s="2">
        <v>540888.93999999994</v>
      </c>
      <c r="G43" s="2">
        <v>821784.57</v>
      </c>
      <c r="H43" s="2">
        <v>2874380.11</v>
      </c>
      <c r="I43" s="3">
        <v>3.4977294718492953</v>
      </c>
    </row>
    <row r="44" spans="5:9" x14ac:dyDescent="0.3">
      <c r="E44" t="s">
        <v>35</v>
      </c>
      <c r="F44" s="2">
        <v>561632.18999999994</v>
      </c>
      <c r="G44" s="2">
        <v>1497307.61</v>
      </c>
      <c r="H44" s="2">
        <v>4072202.84</v>
      </c>
      <c r="I44" s="3">
        <v>2.7196835258187191</v>
      </c>
    </row>
    <row r="45" spans="5:9" x14ac:dyDescent="0.3">
      <c r="E45" t="s">
        <v>36</v>
      </c>
      <c r="F45" s="2">
        <v>1545414.4</v>
      </c>
      <c r="G45" s="2">
        <v>2067836.93</v>
      </c>
      <c r="H45" s="2">
        <v>8670140.25</v>
      </c>
      <c r="I45" s="3">
        <v>4.1928549220755045</v>
      </c>
    </row>
    <row r="46" spans="5:9" x14ac:dyDescent="0.3">
      <c r="E46" t="s">
        <v>37</v>
      </c>
      <c r="F46" s="2">
        <v>69942.850000000006</v>
      </c>
      <c r="G46" s="2">
        <v>479888.18</v>
      </c>
      <c r="H46" s="2">
        <v>1843217.02</v>
      </c>
      <c r="I46" s="3">
        <v>3.8409302350393379</v>
      </c>
    </row>
    <row r="47" spans="5:9" x14ac:dyDescent="0.3">
      <c r="E47" t="s">
        <v>38</v>
      </c>
      <c r="F47" s="2">
        <v>416213.19</v>
      </c>
      <c r="G47" s="2">
        <v>1014663.12</v>
      </c>
      <c r="H47" s="2">
        <v>2758212.96</v>
      </c>
      <c r="I47" s="3">
        <v>2.7183534176348108</v>
      </c>
    </row>
    <row r="48" spans="5:9" x14ac:dyDescent="0.3">
      <c r="E48" t="s">
        <v>39</v>
      </c>
      <c r="F48" s="2"/>
      <c r="G48" s="2">
        <v>162753.95000000001</v>
      </c>
      <c r="H48" s="2">
        <v>1443942.15</v>
      </c>
      <c r="I48" s="3">
        <v>8.8719330621468782</v>
      </c>
    </row>
    <row r="49" spans="5:9" x14ac:dyDescent="0.3">
      <c r="E49" t="s">
        <v>40</v>
      </c>
      <c r="F49" s="2">
        <v>4682610.4800000004</v>
      </c>
      <c r="G49" s="2">
        <v>5972163.8600000003</v>
      </c>
      <c r="H49" s="2">
        <v>18801025.219999999</v>
      </c>
      <c r="I49" s="3">
        <v>3.1481094056920265</v>
      </c>
    </row>
    <row r="50" spans="5:9" x14ac:dyDescent="0.3">
      <c r="E50" t="s">
        <v>41</v>
      </c>
      <c r="F50" s="2">
        <v>173080.8</v>
      </c>
      <c r="G50" s="2">
        <v>933136.09</v>
      </c>
      <c r="H50" s="2">
        <v>4807280.34</v>
      </c>
      <c r="I50" s="3">
        <v>5.1517462367145184</v>
      </c>
    </row>
    <row r="51" spans="5:9" x14ac:dyDescent="0.3">
      <c r="E51" t="s">
        <v>42</v>
      </c>
      <c r="F51" s="2">
        <v>1482289.87</v>
      </c>
      <c r="G51" s="2">
        <v>2113442.65</v>
      </c>
      <c r="H51" s="2">
        <v>8086224.5099999998</v>
      </c>
      <c r="I51" s="3">
        <v>3.8260912875965669</v>
      </c>
    </row>
    <row r="52" spans="5:9" x14ac:dyDescent="0.3">
      <c r="E52" t="s">
        <v>43</v>
      </c>
      <c r="F52" s="2">
        <v>990022.26</v>
      </c>
      <c r="G52" s="2">
        <v>3417669.59</v>
      </c>
      <c r="H52" s="2">
        <v>16114191.41</v>
      </c>
      <c r="I52" s="3">
        <v>4.7149646815331847</v>
      </c>
    </row>
    <row r="53" spans="5:9" x14ac:dyDescent="0.3">
      <c r="E53" t="s">
        <v>44</v>
      </c>
      <c r="F53" s="2">
        <v>526231.55000000005</v>
      </c>
      <c r="G53" s="2">
        <v>1626281.17</v>
      </c>
      <c r="H53" s="2">
        <v>4015071.5</v>
      </c>
      <c r="I53" s="3">
        <v>2.4688667458407578</v>
      </c>
    </row>
    <row r="54" spans="5:9" x14ac:dyDescent="0.3">
      <c r="E54" t="s">
        <v>45</v>
      </c>
      <c r="F54" s="2">
        <v>247519.16</v>
      </c>
      <c r="G54" s="2">
        <v>389012.13</v>
      </c>
      <c r="H54" s="2">
        <v>1117963.1200000001</v>
      </c>
      <c r="I54" s="3">
        <v>2.8738515685873347</v>
      </c>
    </row>
    <row r="55" spans="5:9" x14ac:dyDescent="0.3">
      <c r="E55" t="s">
        <v>46</v>
      </c>
      <c r="F55" s="2"/>
      <c r="G55" s="2">
        <v>13179.02</v>
      </c>
      <c r="H55" s="2">
        <v>351210.13</v>
      </c>
      <c r="I55" s="3">
        <v>26.649184081972709</v>
      </c>
    </row>
    <row r="56" spans="5:9" x14ac:dyDescent="0.3">
      <c r="E56" t="s">
        <v>47</v>
      </c>
      <c r="F56" s="2">
        <v>1867175.07</v>
      </c>
      <c r="G56" s="2">
        <v>3728375.26</v>
      </c>
      <c r="H56" s="2">
        <v>9850394.5899999999</v>
      </c>
      <c r="I56" s="3">
        <v>2.6420072828184149</v>
      </c>
    </row>
    <row r="57" spans="5:9" x14ac:dyDescent="0.3">
      <c r="E57" t="s">
        <v>48</v>
      </c>
      <c r="F57" s="2">
        <v>259089.69</v>
      </c>
      <c r="G57" s="2">
        <v>401692.64</v>
      </c>
      <c r="H57" s="2">
        <v>1199362.8600000001</v>
      </c>
      <c r="I57" s="3">
        <v>2.9857725548568679</v>
      </c>
    </row>
    <row r="58" spans="5:9" x14ac:dyDescent="0.3">
      <c r="E58" t="s">
        <v>49</v>
      </c>
      <c r="F58" s="2">
        <v>458873.63</v>
      </c>
      <c r="G58" s="2">
        <v>1099603.57</v>
      </c>
      <c r="H58" s="2">
        <v>3882560.96</v>
      </c>
      <c r="I58" s="3">
        <v>3.530873367390031</v>
      </c>
    </row>
    <row r="59" spans="5:9" x14ac:dyDescent="0.3">
      <c r="E59" t="s">
        <v>50</v>
      </c>
      <c r="F59" s="2">
        <v>1593507.3</v>
      </c>
      <c r="G59" s="2">
        <v>2456724.54</v>
      </c>
      <c r="H59" s="2">
        <v>10825195.029999999</v>
      </c>
      <c r="I59" s="3">
        <v>4.4063527895561299</v>
      </c>
    </row>
    <row r="60" spans="5:9" x14ac:dyDescent="0.3">
      <c r="E60" t="s">
        <v>51</v>
      </c>
      <c r="F60" s="2">
        <v>510186.17</v>
      </c>
      <c r="G60" s="2">
        <v>1454505.18</v>
      </c>
      <c r="H60" s="2">
        <v>5273396.54</v>
      </c>
      <c r="I60" s="3">
        <v>3.6255605084885296</v>
      </c>
    </row>
    <row r="61" spans="5:9" x14ac:dyDescent="0.3">
      <c r="E61" t="s">
        <v>52</v>
      </c>
      <c r="F61" s="2">
        <v>813378.54</v>
      </c>
      <c r="G61" s="2">
        <v>1747581.69</v>
      </c>
      <c r="H61" s="2">
        <v>5443873.3600000003</v>
      </c>
      <c r="I61" s="3">
        <v>3.1150894926119306</v>
      </c>
    </row>
    <row r="62" spans="5:9" x14ac:dyDescent="0.3">
      <c r="E62" t="s">
        <v>53</v>
      </c>
      <c r="F62" s="2">
        <v>1617662.51</v>
      </c>
      <c r="G62" s="2">
        <v>2574641.21</v>
      </c>
      <c r="H62" s="2">
        <v>9729512.7300000004</v>
      </c>
      <c r="I62" s="3">
        <v>3.7789780930291257</v>
      </c>
    </row>
    <row r="63" spans="5:9" x14ac:dyDescent="0.3">
      <c r="E63" t="s">
        <v>54</v>
      </c>
      <c r="F63" s="2">
        <v>389161.04</v>
      </c>
      <c r="G63" s="2">
        <v>1005042.45</v>
      </c>
      <c r="H63" s="2">
        <v>4056096.9</v>
      </c>
      <c r="I63" s="3">
        <v>4.0357468483047656</v>
      </c>
    </row>
    <row r="64" spans="5:9" x14ac:dyDescent="0.3">
      <c r="E64" t="s">
        <v>55</v>
      </c>
      <c r="F64" s="2">
        <v>4827925.58</v>
      </c>
      <c r="G64" s="2">
        <v>6437330.6799999997</v>
      </c>
      <c r="H64" s="2">
        <v>20697519.780000001</v>
      </c>
      <c r="I64" s="3">
        <v>3.2152332711918414</v>
      </c>
    </row>
    <row r="65" spans="5:9" x14ac:dyDescent="0.3">
      <c r="E65" t="s">
        <v>56</v>
      </c>
      <c r="F65" s="2">
        <v>234404.94</v>
      </c>
      <c r="G65" s="2">
        <v>383094.89</v>
      </c>
      <c r="H65" s="2">
        <v>1189344.75</v>
      </c>
      <c r="I65" s="3">
        <v>3.1045696015418005</v>
      </c>
    </row>
    <row r="66" spans="5:9" x14ac:dyDescent="0.3">
      <c r="E66" t="s">
        <v>57</v>
      </c>
      <c r="F66" s="2">
        <v>550457.97</v>
      </c>
      <c r="G66" s="2">
        <v>1073719.8400000001</v>
      </c>
      <c r="H66" s="2">
        <v>4655996</v>
      </c>
      <c r="I66" s="3">
        <v>4.3363229648434176</v>
      </c>
    </row>
    <row r="67" spans="5:9" x14ac:dyDescent="0.3">
      <c r="E67" t="s">
        <v>58</v>
      </c>
      <c r="F67" s="2">
        <v>559826.12</v>
      </c>
      <c r="G67" s="2">
        <v>1673339.61</v>
      </c>
      <c r="H67" s="2">
        <v>4355023.83</v>
      </c>
      <c r="I67" s="3">
        <v>2.6025941201499436</v>
      </c>
    </row>
    <row r="68" spans="5:9" x14ac:dyDescent="0.3">
      <c r="E68" t="s">
        <v>59</v>
      </c>
      <c r="F68" s="2">
        <v>1244018.82</v>
      </c>
      <c r="G68" s="2">
        <v>2851347.4</v>
      </c>
      <c r="H68" s="2">
        <v>8752286.6999999993</v>
      </c>
      <c r="I68" s="3">
        <v>3.0695266034577195</v>
      </c>
    </row>
    <row r="69" spans="5:9" x14ac:dyDescent="0.3">
      <c r="E69" t="s">
        <v>60</v>
      </c>
      <c r="F69" s="2">
        <v>91227.199999999997</v>
      </c>
      <c r="G69" s="2">
        <v>531219.65</v>
      </c>
      <c r="H69" s="2">
        <v>2118516.9900000002</v>
      </c>
      <c r="I69" s="3">
        <v>3.9880245205537861</v>
      </c>
    </row>
    <row r="70" spans="5:9" x14ac:dyDescent="0.3">
      <c r="E70" t="s">
        <v>61</v>
      </c>
      <c r="F70" s="2">
        <v>1893824.51</v>
      </c>
      <c r="G70" s="2">
        <v>4415642.7300000004</v>
      </c>
      <c r="H70" s="2">
        <v>12186268.619999999</v>
      </c>
      <c r="I70" s="3">
        <v>2.759794975532361</v>
      </c>
    </row>
    <row r="71" spans="5:9" x14ac:dyDescent="0.3">
      <c r="E71" t="s">
        <v>62</v>
      </c>
      <c r="F71" s="2">
        <v>222638.47</v>
      </c>
      <c r="G71" s="2">
        <v>1325489.44</v>
      </c>
      <c r="H71" s="2">
        <v>3295972.5</v>
      </c>
      <c r="I71" s="3">
        <v>2.4866078902899447</v>
      </c>
    </row>
    <row r="72" spans="5:9" x14ac:dyDescent="0.3">
      <c r="E72" t="s">
        <v>63</v>
      </c>
      <c r="F72" s="2">
        <v>598527.31999999995</v>
      </c>
      <c r="G72" s="2">
        <v>1608113.42</v>
      </c>
      <c r="H72" s="2">
        <v>7349581.1100000003</v>
      </c>
      <c r="I72" s="3">
        <v>4.5703126524496023</v>
      </c>
    </row>
    <row r="73" spans="5:9" x14ac:dyDescent="0.3">
      <c r="E73" t="s">
        <v>64</v>
      </c>
      <c r="F73" s="2">
        <v>1730790.48</v>
      </c>
      <c r="G73" s="2">
        <v>2145221.92</v>
      </c>
      <c r="H73" s="2">
        <v>8533368.9800000004</v>
      </c>
      <c r="I73" s="3">
        <v>3.9778490516263236</v>
      </c>
    </row>
    <row r="74" spans="5:9" x14ac:dyDescent="0.3">
      <c r="E74" t="s">
        <v>65</v>
      </c>
      <c r="F74" s="2">
        <v>1553625.99</v>
      </c>
      <c r="G74" s="2">
        <v>2235120.4</v>
      </c>
      <c r="H74" s="2">
        <v>7780406.0599999996</v>
      </c>
      <c r="I74" s="3">
        <v>3.480978501202888</v>
      </c>
    </row>
    <row r="75" spans="5:9" x14ac:dyDescent="0.3">
      <c r="E75" t="s">
        <v>66</v>
      </c>
      <c r="F75" s="2">
        <v>1258182.06</v>
      </c>
      <c r="G75" s="2">
        <v>2625411.79</v>
      </c>
      <c r="H75" s="2">
        <v>9725785.1999999993</v>
      </c>
      <c r="I75" s="3">
        <v>3.7044798979896405</v>
      </c>
    </row>
    <row r="76" spans="5:9" x14ac:dyDescent="0.3">
      <c r="E76" t="s">
        <v>67</v>
      </c>
      <c r="F76" s="2">
        <v>340189.93</v>
      </c>
      <c r="G76" s="2">
        <v>1564958.26</v>
      </c>
      <c r="H76" s="2">
        <v>5261424.08</v>
      </c>
      <c r="I76" s="3">
        <v>3.3620219877302033</v>
      </c>
    </row>
    <row r="77" spans="5:9" x14ac:dyDescent="0.3">
      <c r="E77" t="s">
        <v>68</v>
      </c>
      <c r="F77" s="2">
        <v>87478258.349999994</v>
      </c>
      <c r="G77" s="2">
        <v>196690953.08000001</v>
      </c>
      <c r="H77" s="2">
        <v>598877095.26999998</v>
      </c>
      <c r="I77" s="3">
        <v>3.0447617742053392</v>
      </c>
    </row>
  </sheetData>
  <pageMargins left="0.7" right="0.7" top="0.75" bottom="0.75" header="0.3" footer="0.3"/>
  <pageSetup orientation="portrait" r:id="rId2"/>
  <headerFooter>
    <oddHeader>&amp;L&amp;G&amp;C&amp;"-,Bold"&amp;16Atliq Hardware Sales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6B9E48-FCFD-4CD7-9F23-12A6AA53DCDE}">
  <dimension ref="E5:I33"/>
  <sheetViews>
    <sheetView topLeftCell="A9" zoomScaleNormal="100" workbookViewId="0">
      <selection activeCell="J12" sqref="J12"/>
    </sheetView>
  </sheetViews>
  <sheetFormatPr defaultRowHeight="14.4" x14ac:dyDescent="0.3"/>
  <cols>
    <col min="2" max="4" width="0" hidden="1" customWidth="1"/>
    <col min="5" max="5" width="14" bestFit="1" customWidth="1"/>
    <col min="6" max="7" width="15.77734375" bestFit="1" customWidth="1"/>
    <col min="8" max="8" width="15.44140625" bestFit="1" customWidth="1"/>
    <col min="9" max="9" width="7.6640625" bestFit="1" customWidth="1"/>
    <col min="10" max="10" width="15.77734375" bestFit="1" customWidth="1"/>
  </cols>
  <sheetData>
    <row r="5" spans="5:9" hidden="1" x14ac:dyDescent="0.3"/>
    <row r="6" spans="5:9" hidden="1" x14ac:dyDescent="0.3"/>
    <row r="7" spans="5:9" hidden="1" x14ac:dyDescent="0.3">
      <c r="E7" s="1" t="s">
        <v>74</v>
      </c>
      <c r="F7" t="s" vm="1">
        <v>75</v>
      </c>
    </row>
    <row r="9" spans="5:9" x14ac:dyDescent="0.3">
      <c r="E9" s="1" t="s">
        <v>76</v>
      </c>
      <c r="F9" t="s">
        <v>71</v>
      </c>
      <c r="G9" t="s">
        <v>72</v>
      </c>
      <c r="H9" t="s">
        <v>100</v>
      </c>
      <c r="I9" t="s">
        <v>101</v>
      </c>
    </row>
    <row r="10" spans="5:9" x14ac:dyDescent="0.3">
      <c r="E10" t="s">
        <v>77</v>
      </c>
      <c r="F10" s="2">
        <v>10697994.09</v>
      </c>
      <c r="G10" s="2">
        <v>20991333.73</v>
      </c>
      <c r="H10" s="2">
        <v>-2212702.5500000007</v>
      </c>
      <c r="I10" s="3">
        <v>-0.10541028876300947</v>
      </c>
    </row>
    <row r="11" spans="5:9" x14ac:dyDescent="0.3">
      <c r="E11" t="s">
        <v>78</v>
      </c>
      <c r="F11" s="2">
        <v>118281.03</v>
      </c>
      <c r="G11" s="2">
        <v>2840298.27</v>
      </c>
      <c r="H11" s="2">
        <v>-333376.85999999987</v>
      </c>
      <c r="I11" s="3">
        <v>-0.11737389115826904</v>
      </c>
    </row>
    <row r="12" spans="5:9" x14ac:dyDescent="0.3">
      <c r="E12" t="s">
        <v>79</v>
      </c>
      <c r="F12" s="2">
        <v>2258843.36</v>
      </c>
      <c r="G12" s="2">
        <v>6950493.5499999998</v>
      </c>
      <c r="H12" s="2">
        <v>-716880.88999999966</v>
      </c>
      <c r="I12" s="3">
        <v>-0.10314100500100452</v>
      </c>
    </row>
    <row r="13" spans="5:9" x14ac:dyDescent="0.3">
      <c r="E13" t="s">
        <v>80</v>
      </c>
      <c r="F13" s="2">
        <v>12170759.43</v>
      </c>
      <c r="G13" s="2">
        <v>35058881.399999999</v>
      </c>
      <c r="H13" s="2">
        <v>-5067398.1600000039</v>
      </c>
      <c r="I13" s="3">
        <v>-0.14453964181526921</v>
      </c>
    </row>
    <row r="14" spans="5:9" x14ac:dyDescent="0.3">
      <c r="E14" t="s">
        <v>81</v>
      </c>
      <c r="F14" s="2">
        <v>5423567.6699999999</v>
      </c>
      <c r="G14" s="2">
        <v>22886336.25</v>
      </c>
      <c r="H14" s="2">
        <v>-2066097.1799999997</v>
      </c>
      <c r="I14" s="3">
        <v>-9.02764495562281E-2</v>
      </c>
    </row>
    <row r="15" spans="5:9" x14ac:dyDescent="0.3">
      <c r="E15" t="s">
        <v>82</v>
      </c>
      <c r="F15" s="2">
        <v>7471763.3600000003</v>
      </c>
      <c r="G15" s="2">
        <v>25944172.039999999</v>
      </c>
      <c r="H15" s="2">
        <v>-2189637.0400000066</v>
      </c>
      <c r="I15" s="3">
        <v>-8.4398031150274722E-2</v>
      </c>
    </row>
    <row r="16" spans="5:9" x14ac:dyDescent="0.3">
      <c r="E16" t="s">
        <v>83</v>
      </c>
      <c r="F16" s="2">
        <v>4685895.05</v>
      </c>
      <c r="G16" s="2">
        <v>12006271.039999999</v>
      </c>
      <c r="H16" s="2">
        <v>-1527369</v>
      </c>
      <c r="I16" s="3">
        <v>-0.12721426951893966</v>
      </c>
    </row>
    <row r="17" spans="5:9" x14ac:dyDescent="0.3">
      <c r="E17" t="s">
        <v>84</v>
      </c>
      <c r="F17" s="2">
        <v>49770031.729999997</v>
      </c>
      <c r="G17" s="2">
        <v>161262512.18000001</v>
      </c>
      <c r="H17" s="2">
        <v>-9551596.819999963</v>
      </c>
      <c r="I17" s="3">
        <v>-5.9230113005672033E-2</v>
      </c>
    </row>
    <row r="18" spans="5:9" x14ac:dyDescent="0.3">
      <c r="E18" t="s">
        <v>85</v>
      </c>
      <c r="F18" s="2">
        <v>6206743.5</v>
      </c>
      <c r="G18" s="2">
        <v>18414576.809999999</v>
      </c>
      <c r="H18" s="2">
        <v>-2381839.4799999967</v>
      </c>
      <c r="I18" s="3">
        <v>-0.12934532813735602</v>
      </c>
    </row>
    <row r="19" spans="5:9" x14ac:dyDescent="0.3">
      <c r="E19" t="s">
        <v>86</v>
      </c>
      <c r="F19" s="2">
        <v>4463460.7300000004</v>
      </c>
      <c r="G19" s="2">
        <v>11717810.460000001</v>
      </c>
      <c r="H19" s="2">
        <v>-1049543.3199999984</v>
      </c>
      <c r="I19" s="3">
        <v>-8.9568211022249142E-2</v>
      </c>
    </row>
    <row r="20" spans="5:9" x14ac:dyDescent="0.3">
      <c r="E20" t="s">
        <v>87</v>
      </c>
      <c r="F20" s="2">
        <v>1881281.6</v>
      </c>
      <c r="G20" s="2">
        <v>7922197.0099999998</v>
      </c>
      <c r="H20" s="2">
        <v>-326785.86000000034</v>
      </c>
      <c r="I20" s="3">
        <v>-4.1249398315581692E-2</v>
      </c>
    </row>
    <row r="21" spans="5:9" x14ac:dyDescent="0.3">
      <c r="E21" t="s">
        <v>88</v>
      </c>
      <c r="F21" s="2">
        <v>3356013.39</v>
      </c>
      <c r="G21" s="2">
        <v>7984235.1399999997</v>
      </c>
      <c r="H21" s="2">
        <v>-655937.64999999944</v>
      </c>
      <c r="I21" s="3">
        <v>-8.2154099735093661E-2</v>
      </c>
    </row>
    <row r="22" spans="5:9" x14ac:dyDescent="0.3">
      <c r="E22" t="s">
        <v>89</v>
      </c>
      <c r="F22" s="2">
        <v>1985436.8</v>
      </c>
      <c r="G22" s="2">
        <v>11402159.76</v>
      </c>
      <c r="H22" s="2">
        <v>-1402308.5700000003</v>
      </c>
      <c r="I22" s="3">
        <v>-0.1229862236204977</v>
      </c>
    </row>
    <row r="23" spans="5:9" x14ac:dyDescent="0.3">
      <c r="E23" t="s">
        <v>90</v>
      </c>
      <c r="F23" s="2">
        <v>2478582.35</v>
      </c>
      <c r="G23" s="2">
        <v>13677506.75</v>
      </c>
      <c r="H23" s="2">
        <v>-1435642.7600000016</v>
      </c>
      <c r="I23" s="3">
        <v>-0.1049637763841719</v>
      </c>
    </row>
    <row r="24" spans="5:9" x14ac:dyDescent="0.3">
      <c r="E24" t="s">
        <v>91</v>
      </c>
      <c r="F24" s="2">
        <v>4694011.05</v>
      </c>
      <c r="G24" s="2">
        <v>5656740.3200000003</v>
      </c>
      <c r="H24" s="2">
        <v>-524119.02999999933</v>
      </c>
      <c r="I24" s="3">
        <v>-9.2653896122281129E-2</v>
      </c>
    </row>
    <row r="25" spans="5:9" x14ac:dyDescent="0.3">
      <c r="E25" t="s">
        <v>92</v>
      </c>
      <c r="F25" s="2">
        <v>13365181.73</v>
      </c>
      <c r="G25" s="2">
        <v>31857231.300000001</v>
      </c>
      <c r="H25" s="2">
        <v>-2497140.91</v>
      </c>
      <c r="I25" s="3">
        <v>-7.8385371487069561E-2</v>
      </c>
    </row>
    <row r="26" spans="5:9" x14ac:dyDescent="0.3">
      <c r="E26" t="s">
        <v>93</v>
      </c>
      <c r="F26" s="2">
        <v>2792885.74</v>
      </c>
      <c r="G26" s="2">
        <v>5189452.4400000004</v>
      </c>
      <c r="H26" s="2">
        <v>-940738.24999999907</v>
      </c>
      <c r="I26" s="3">
        <v>-0.1812789038683239</v>
      </c>
    </row>
    <row r="27" spans="5:9" x14ac:dyDescent="0.3">
      <c r="E27" t="s">
        <v>94</v>
      </c>
      <c r="F27" s="2">
        <v>3586722.7</v>
      </c>
      <c r="G27" s="2">
        <v>11829546.960000001</v>
      </c>
      <c r="H27" s="2">
        <v>-507754.55999999866</v>
      </c>
      <c r="I27" s="3">
        <v>-4.2922570214810545E-2</v>
      </c>
    </row>
    <row r="28" spans="5:9" x14ac:dyDescent="0.3">
      <c r="E28" t="s">
        <v>95</v>
      </c>
      <c r="F28" s="2">
        <v>17283549.059999999</v>
      </c>
      <c r="G28" s="2">
        <v>48965337.950000003</v>
      </c>
      <c r="H28" s="2">
        <v>-4361315.049999997</v>
      </c>
      <c r="I28" s="3">
        <v>-8.9069436311324315E-2</v>
      </c>
    </row>
    <row r="29" spans="5:9" x14ac:dyDescent="0.3">
      <c r="E29" t="s">
        <v>96</v>
      </c>
      <c r="F29" s="2">
        <v>1773783.69</v>
      </c>
      <c r="G29" s="2">
        <v>12618989.83</v>
      </c>
      <c r="H29" s="2">
        <v>-1785178.0700000003</v>
      </c>
      <c r="I29" s="3">
        <v>-0.14146758924838601</v>
      </c>
    </row>
    <row r="30" spans="5:9" x14ac:dyDescent="0.3">
      <c r="E30" t="s">
        <v>97</v>
      </c>
      <c r="F30" s="2">
        <v>226086.88</v>
      </c>
      <c r="G30" s="2">
        <v>1767821.3</v>
      </c>
      <c r="H30" s="2">
        <v>-196436.74000000022</v>
      </c>
      <c r="I30" s="3">
        <v>-0.11111798460624964</v>
      </c>
    </row>
    <row r="31" spans="5:9" x14ac:dyDescent="0.3">
      <c r="E31" t="s">
        <v>98</v>
      </c>
      <c r="F31" s="2">
        <v>8078947.71</v>
      </c>
      <c r="G31" s="2">
        <v>34152244.240000002</v>
      </c>
      <c r="H31" s="2">
        <v>-2979488.5399999991</v>
      </c>
      <c r="I31" s="3">
        <v>-8.7241368943782149E-2</v>
      </c>
    </row>
    <row r="32" spans="5:9" x14ac:dyDescent="0.3">
      <c r="E32" t="s">
        <v>99</v>
      </c>
      <c r="F32" s="2">
        <v>31921130.43</v>
      </c>
      <c r="G32" s="2">
        <v>87780946.540000007</v>
      </c>
      <c r="H32" s="2">
        <v>-10235186.649999991</v>
      </c>
      <c r="I32" s="3">
        <v>-0.11659918300534641</v>
      </c>
    </row>
    <row r="33" spans="5:9" x14ac:dyDescent="0.3">
      <c r="E33" t="s">
        <v>68</v>
      </c>
      <c r="F33" s="2">
        <v>196690953.08000001</v>
      </c>
      <c r="G33" s="2">
        <v>598877095.26999998</v>
      </c>
      <c r="H33" s="2">
        <v>-54944473.939999938</v>
      </c>
      <c r="I33" s="3">
        <v>-9.1745826270461336E-2</v>
      </c>
    </row>
  </sheetData>
  <pageMargins left="0.7" right="0.7" top="0.75" bottom="0.75" header="0.3" footer="0.3"/>
  <pageSetup orientation="portrait" r:id="rId2"/>
  <headerFooter>
    <oddHeader>&amp;L&amp;G&amp;C&amp;"-,Bold"&amp;16Atliq Hardware Sales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56D52-046D-4BC0-A75E-A701BA93F2D6}">
  <sheetPr filterMode="1"/>
  <dimension ref="E5:H73"/>
  <sheetViews>
    <sheetView zoomScaleNormal="100" workbookViewId="0">
      <selection activeCell="F13" sqref="F13"/>
    </sheetView>
  </sheetViews>
  <sheetFormatPr defaultRowHeight="14.4" x14ac:dyDescent="0.3"/>
  <cols>
    <col min="2" max="4" width="0" hidden="1" customWidth="1"/>
    <col min="5" max="5" width="54.77734375" bestFit="1" customWidth="1"/>
    <col min="6" max="7" width="15.77734375" bestFit="1" customWidth="1"/>
    <col min="8" max="8" width="14.33203125" bestFit="1" customWidth="1"/>
    <col min="9" max="10" width="12.109375" bestFit="1" customWidth="1"/>
  </cols>
  <sheetData>
    <row r="5" spans="5:8" hidden="1" x14ac:dyDescent="0.3"/>
    <row r="6" spans="5:8" hidden="1" x14ac:dyDescent="0.3">
      <c r="E6" s="1" t="s">
        <v>74</v>
      </c>
      <c r="F6" t="s" vm="1">
        <v>75</v>
      </c>
    </row>
    <row r="7" spans="5:8" hidden="1" x14ac:dyDescent="0.3">
      <c r="E7" s="1" t="s">
        <v>76</v>
      </c>
      <c r="F7" t="s" vm="2">
        <v>75</v>
      </c>
    </row>
    <row r="9" spans="5:8" x14ac:dyDescent="0.3">
      <c r="E9" s="1" t="s">
        <v>102</v>
      </c>
      <c r="F9" t="s">
        <v>71</v>
      </c>
      <c r="G9" t="s">
        <v>72</v>
      </c>
      <c r="H9" t="s">
        <v>73</v>
      </c>
    </row>
    <row r="10" spans="5:8" x14ac:dyDescent="0.3">
      <c r="E10" t="s">
        <v>150</v>
      </c>
      <c r="F10" s="2">
        <v>25111.06</v>
      </c>
      <c r="G10" s="2">
        <v>1437236.73</v>
      </c>
      <c r="H10" s="3">
        <v>57.235207514139184</v>
      </c>
    </row>
    <row r="11" spans="5:8" x14ac:dyDescent="0.3">
      <c r="E11" t="s">
        <v>157</v>
      </c>
      <c r="F11" s="2">
        <v>432975.45</v>
      </c>
      <c r="G11" s="2">
        <v>11211859.029999999</v>
      </c>
      <c r="H11" s="3">
        <v>25.89490704380583</v>
      </c>
    </row>
    <row r="12" spans="5:8" x14ac:dyDescent="0.3">
      <c r="E12" t="s">
        <v>130</v>
      </c>
      <c r="F12" s="2">
        <v>68492.95</v>
      </c>
      <c r="G12" s="2">
        <v>1227566.43</v>
      </c>
      <c r="H12" s="3">
        <v>17.922522390990604</v>
      </c>
    </row>
    <row r="13" spans="5:8" x14ac:dyDescent="0.3">
      <c r="E13" t="s">
        <v>129</v>
      </c>
      <c r="F13" s="2">
        <v>52983.41</v>
      </c>
      <c r="G13" s="2">
        <v>937207.26</v>
      </c>
      <c r="H13" s="3">
        <v>17.688692743634281</v>
      </c>
    </row>
    <row r="14" spans="5:8" x14ac:dyDescent="0.3">
      <c r="E14" t="s">
        <v>128</v>
      </c>
      <c r="F14" s="2">
        <v>48711.25</v>
      </c>
      <c r="G14" s="2">
        <v>837583.23</v>
      </c>
      <c r="H14" s="3">
        <v>17.194862172496087</v>
      </c>
    </row>
    <row r="15" spans="5:8" x14ac:dyDescent="0.3">
      <c r="E15" t="s">
        <v>126</v>
      </c>
      <c r="F15" s="2">
        <v>670943.94999999995</v>
      </c>
      <c r="G15" s="2">
        <v>5159507.3099999996</v>
      </c>
      <c r="H15" s="3">
        <v>7.6899229958031512</v>
      </c>
    </row>
    <row r="16" spans="5:8" x14ac:dyDescent="0.3">
      <c r="E16" t="s">
        <v>114</v>
      </c>
      <c r="F16" s="2">
        <v>3017651.26</v>
      </c>
      <c r="G16" s="2">
        <v>19350888.969999999</v>
      </c>
      <c r="H16" s="3">
        <v>6.4125663646103357</v>
      </c>
    </row>
    <row r="17" spans="5:8" x14ac:dyDescent="0.3">
      <c r="E17" t="s">
        <v>153</v>
      </c>
      <c r="F17" s="2">
        <v>647812.53</v>
      </c>
      <c r="G17" s="2">
        <v>3806948.89</v>
      </c>
      <c r="H17" s="3">
        <v>5.8766212657232799</v>
      </c>
    </row>
    <row r="18" spans="5:8" x14ac:dyDescent="0.3">
      <c r="E18" t="s">
        <v>125</v>
      </c>
      <c r="F18" s="2">
        <v>780509.95</v>
      </c>
      <c r="G18" s="2">
        <v>4379743.4400000004</v>
      </c>
      <c r="H18" s="3">
        <v>5.6113870681597344</v>
      </c>
    </row>
    <row r="19" spans="5:8" x14ac:dyDescent="0.3">
      <c r="E19" t="s">
        <v>165</v>
      </c>
      <c r="F19" s="2">
        <v>688701.91</v>
      </c>
      <c r="G19" s="2">
        <v>3640101.9</v>
      </c>
      <c r="H19" s="3">
        <v>5.2854534699925537</v>
      </c>
    </row>
    <row r="20" spans="5:8" hidden="1" x14ac:dyDescent="0.3">
      <c r="E20" t="s">
        <v>119</v>
      </c>
      <c r="F20" s="2">
        <v>2949145.25</v>
      </c>
      <c r="G20" s="2">
        <v>14302948.51</v>
      </c>
      <c r="H20" s="3">
        <v>4.8498623490992854</v>
      </c>
    </row>
    <row r="21" spans="5:8" hidden="1" x14ac:dyDescent="0.3">
      <c r="E21" t="s">
        <v>156</v>
      </c>
      <c r="F21" s="2">
        <v>3116050.59</v>
      </c>
      <c r="G21" s="2">
        <v>14977226.640000001</v>
      </c>
      <c r="H21" s="3">
        <v>4.8064773685205164</v>
      </c>
    </row>
    <row r="22" spans="5:8" hidden="1" x14ac:dyDescent="0.3">
      <c r="E22" t="s">
        <v>122</v>
      </c>
      <c r="F22" s="2">
        <v>3719457.22</v>
      </c>
      <c r="G22" s="2">
        <v>17800836.329999998</v>
      </c>
      <c r="H22" s="3">
        <v>4.7858693559594156</v>
      </c>
    </row>
    <row r="23" spans="5:8" hidden="1" x14ac:dyDescent="0.3">
      <c r="E23" t="s">
        <v>118</v>
      </c>
      <c r="F23" s="2">
        <v>2949486.68</v>
      </c>
      <c r="G23" s="2">
        <v>13861041.76</v>
      </c>
      <c r="H23" s="3">
        <v>4.6994759644074744</v>
      </c>
    </row>
    <row r="24" spans="5:8" hidden="1" x14ac:dyDescent="0.3">
      <c r="E24" t="s">
        <v>142</v>
      </c>
      <c r="F24" s="2">
        <v>452335.35999999999</v>
      </c>
      <c r="G24" s="2">
        <v>2043251.95</v>
      </c>
      <c r="H24" s="3">
        <v>4.5171174546248167</v>
      </c>
    </row>
    <row r="25" spans="5:8" hidden="1" x14ac:dyDescent="0.3">
      <c r="E25" t="s">
        <v>143</v>
      </c>
      <c r="F25" s="2">
        <v>550013.56000000006</v>
      </c>
      <c r="G25" s="2">
        <v>2446627.56</v>
      </c>
      <c r="H25" s="3">
        <v>4.4483040745395437</v>
      </c>
    </row>
    <row r="26" spans="5:8" hidden="1" x14ac:dyDescent="0.3">
      <c r="E26" t="s">
        <v>144</v>
      </c>
      <c r="F26" s="2">
        <v>378033.96</v>
      </c>
      <c r="G26" s="2">
        <v>1665528.24</v>
      </c>
      <c r="H26" s="3">
        <v>4.4057635456878002</v>
      </c>
    </row>
    <row r="27" spans="5:8" hidden="1" x14ac:dyDescent="0.3">
      <c r="E27" t="s">
        <v>108</v>
      </c>
      <c r="F27" s="2">
        <v>2766902.12</v>
      </c>
      <c r="G27" s="2">
        <v>11570526.560000001</v>
      </c>
      <c r="H27" s="3">
        <v>4.1817621506611156</v>
      </c>
    </row>
    <row r="28" spans="5:8" hidden="1" x14ac:dyDescent="0.3">
      <c r="E28" t="s">
        <v>117</v>
      </c>
      <c r="F28" s="2">
        <v>2858235.98</v>
      </c>
      <c r="G28" s="2">
        <v>9641625.5500000007</v>
      </c>
      <c r="H28" s="3">
        <v>3.3732783498163088</v>
      </c>
    </row>
    <row r="29" spans="5:8" hidden="1" x14ac:dyDescent="0.3">
      <c r="E29" t="s">
        <v>140</v>
      </c>
      <c r="F29" s="2">
        <v>6080355.3899999997</v>
      </c>
      <c r="G29" s="2">
        <v>17858370.289999999</v>
      </c>
      <c r="H29" s="3">
        <v>2.9370602776559087</v>
      </c>
    </row>
    <row r="30" spans="5:8" hidden="1" x14ac:dyDescent="0.3">
      <c r="E30" t="s">
        <v>160</v>
      </c>
      <c r="F30" s="2">
        <v>4992074.2300000004</v>
      </c>
      <c r="G30" s="2">
        <v>10832159.57</v>
      </c>
      <c r="H30" s="3">
        <v>2.1698714944789592</v>
      </c>
    </row>
    <row r="31" spans="5:8" hidden="1" x14ac:dyDescent="0.3">
      <c r="E31" t="s">
        <v>110</v>
      </c>
      <c r="F31" s="2">
        <v>6254675.8499999996</v>
      </c>
      <c r="G31" s="2">
        <v>12840422.35</v>
      </c>
      <c r="H31" s="3">
        <v>2.0529317038867809</v>
      </c>
    </row>
    <row r="32" spans="5:8" hidden="1" x14ac:dyDescent="0.3">
      <c r="E32" t="s">
        <v>116</v>
      </c>
      <c r="F32" s="2">
        <v>7968606.2400000002</v>
      </c>
      <c r="G32" s="2">
        <v>15862502.060000001</v>
      </c>
      <c r="H32" s="3">
        <v>1.9906244056049631</v>
      </c>
    </row>
    <row r="33" spans="5:8" hidden="1" x14ac:dyDescent="0.3">
      <c r="E33" t="s">
        <v>105</v>
      </c>
      <c r="F33" s="2">
        <v>8341916.3099999996</v>
      </c>
      <c r="G33" s="2">
        <v>16306091.85</v>
      </c>
      <c r="H33" s="3">
        <v>1.9547177463831449</v>
      </c>
    </row>
    <row r="34" spans="5:8" hidden="1" x14ac:dyDescent="0.3">
      <c r="E34" t="s">
        <v>103</v>
      </c>
      <c r="F34" s="2">
        <v>7802828.1299999999</v>
      </c>
      <c r="G34" s="2">
        <v>15062776.4</v>
      </c>
      <c r="H34" s="3">
        <v>1.9304252444171164</v>
      </c>
    </row>
    <row r="35" spans="5:8" hidden="1" x14ac:dyDescent="0.3">
      <c r="E35" t="s">
        <v>115</v>
      </c>
      <c r="F35" s="2">
        <v>9247645.0500000007</v>
      </c>
      <c r="G35" s="2">
        <v>17663380.079999998</v>
      </c>
      <c r="H35" s="3">
        <v>1.9100408790019463</v>
      </c>
    </row>
    <row r="36" spans="5:8" hidden="1" x14ac:dyDescent="0.3">
      <c r="E36" t="s">
        <v>104</v>
      </c>
      <c r="F36" s="2">
        <v>7194704.6100000003</v>
      </c>
      <c r="G36" s="2">
        <v>13734083.210000001</v>
      </c>
      <c r="H36" s="3">
        <v>1.9089155086243352</v>
      </c>
    </row>
    <row r="37" spans="5:8" hidden="1" x14ac:dyDescent="0.3">
      <c r="E37" t="s">
        <v>148</v>
      </c>
      <c r="F37" s="2">
        <v>3424436.41</v>
      </c>
      <c r="G37" s="2">
        <v>6163536.2999999998</v>
      </c>
      <c r="H37" s="3">
        <v>1.7998688140335477</v>
      </c>
    </row>
    <row r="38" spans="5:8" hidden="1" x14ac:dyDescent="0.3">
      <c r="E38" t="s">
        <v>120</v>
      </c>
      <c r="F38" s="2">
        <v>7394124.9100000001</v>
      </c>
      <c r="G38" s="2">
        <v>13207368.470000001</v>
      </c>
      <c r="H38" s="3">
        <v>1.7861976407969555</v>
      </c>
    </row>
    <row r="39" spans="5:8" hidden="1" x14ac:dyDescent="0.3">
      <c r="E39" t="s">
        <v>149</v>
      </c>
      <c r="F39" s="2">
        <v>4388293.32</v>
      </c>
      <c r="G39" s="2">
        <v>7759630.9800000004</v>
      </c>
      <c r="H39" s="3">
        <v>1.7682571364668942</v>
      </c>
    </row>
    <row r="40" spans="5:8" hidden="1" x14ac:dyDescent="0.3">
      <c r="E40" t="s">
        <v>138</v>
      </c>
      <c r="F40" s="2">
        <v>5482540.1299999999</v>
      </c>
      <c r="G40" s="2">
        <v>9592426.8599999994</v>
      </c>
      <c r="H40" s="3">
        <v>1.7496318554078691</v>
      </c>
    </row>
    <row r="41" spans="5:8" hidden="1" x14ac:dyDescent="0.3">
      <c r="E41" t="s">
        <v>136</v>
      </c>
      <c r="F41" s="2">
        <v>4218561.16</v>
      </c>
      <c r="G41" s="2">
        <v>7068343.8300000001</v>
      </c>
      <c r="H41" s="3">
        <v>1.6755342786117151</v>
      </c>
    </row>
    <row r="42" spans="5:8" hidden="1" x14ac:dyDescent="0.3">
      <c r="E42" t="s">
        <v>131</v>
      </c>
      <c r="F42" s="2">
        <v>9202482.4299999997</v>
      </c>
      <c r="G42" s="2">
        <v>15392371.890000001</v>
      </c>
      <c r="H42" s="3">
        <v>1.6726325757298948</v>
      </c>
    </row>
    <row r="43" spans="5:8" hidden="1" x14ac:dyDescent="0.3">
      <c r="E43" t="s">
        <v>112</v>
      </c>
      <c r="F43" s="2">
        <v>2346702.58</v>
      </c>
      <c r="G43" s="2">
        <v>3917373.78</v>
      </c>
      <c r="H43" s="3">
        <v>1.6693098705333165</v>
      </c>
    </row>
    <row r="44" spans="5:8" hidden="1" x14ac:dyDescent="0.3">
      <c r="E44" t="s">
        <v>132</v>
      </c>
      <c r="F44" s="2">
        <v>6830920.8600000003</v>
      </c>
      <c r="G44" s="2">
        <v>11394460.140000001</v>
      </c>
      <c r="H44" s="3">
        <v>1.6680708755861651</v>
      </c>
    </row>
    <row r="45" spans="5:8" hidden="1" x14ac:dyDescent="0.3">
      <c r="E45" t="s">
        <v>121</v>
      </c>
      <c r="F45" s="2">
        <v>5849749.75</v>
      </c>
      <c r="G45" s="2">
        <v>9658296.5700000003</v>
      </c>
      <c r="H45" s="3">
        <v>1.6510614954084148</v>
      </c>
    </row>
    <row r="46" spans="5:8" hidden="1" x14ac:dyDescent="0.3">
      <c r="E46" t="s">
        <v>139</v>
      </c>
      <c r="F46" s="2">
        <v>4192580.73</v>
      </c>
      <c r="G46" s="2">
        <v>6822077.4500000002</v>
      </c>
      <c r="H46" s="3">
        <v>1.6271785540549388</v>
      </c>
    </row>
    <row r="47" spans="5:8" hidden="1" x14ac:dyDescent="0.3">
      <c r="E47" t="s">
        <v>137</v>
      </c>
      <c r="F47" s="2">
        <v>2653371.2200000002</v>
      </c>
      <c r="G47" s="2">
        <v>4209042.8899999997</v>
      </c>
      <c r="H47" s="3">
        <v>1.5863000466252133</v>
      </c>
    </row>
    <row r="48" spans="5:8" hidden="1" x14ac:dyDescent="0.3">
      <c r="E48" t="s">
        <v>161</v>
      </c>
      <c r="F48" s="2">
        <v>2118363.27</v>
      </c>
      <c r="G48" s="2">
        <v>3344634.64</v>
      </c>
      <c r="H48" s="3">
        <v>1.5788768089809262</v>
      </c>
    </row>
    <row r="49" spans="5:8" hidden="1" x14ac:dyDescent="0.3">
      <c r="E49" t="s">
        <v>152</v>
      </c>
      <c r="F49" s="2">
        <v>965713.08</v>
      </c>
      <c r="G49" s="2">
        <v>1464684.54</v>
      </c>
      <c r="H49" s="3">
        <v>1.5166870681714284</v>
      </c>
    </row>
    <row r="50" spans="5:8" hidden="1" x14ac:dyDescent="0.3">
      <c r="E50" t="s">
        <v>151</v>
      </c>
      <c r="F50" s="2">
        <v>7480542.4299999997</v>
      </c>
      <c r="G50" s="2">
        <v>10641088.43</v>
      </c>
      <c r="H50" s="3">
        <v>1.4225022489445327</v>
      </c>
    </row>
    <row r="51" spans="5:8" hidden="1" x14ac:dyDescent="0.3">
      <c r="E51" t="s">
        <v>111</v>
      </c>
      <c r="F51" s="2">
        <v>6407848.4100000001</v>
      </c>
      <c r="G51" s="2">
        <v>8826718.25</v>
      </c>
      <c r="H51" s="3">
        <v>1.3774854967269738</v>
      </c>
    </row>
    <row r="52" spans="5:8" hidden="1" x14ac:dyDescent="0.3">
      <c r="E52" t="s">
        <v>107</v>
      </c>
      <c r="F52" s="2">
        <v>8055903.5700000003</v>
      </c>
      <c r="G52" s="2">
        <v>11031894.65</v>
      </c>
      <c r="H52" s="3">
        <v>1.3694174159535031</v>
      </c>
    </row>
    <row r="53" spans="5:8" hidden="1" x14ac:dyDescent="0.3">
      <c r="E53" t="s">
        <v>106</v>
      </c>
      <c r="F53" s="2">
        <v>4157314.77</v>
      </c>
      <c r="G53" s="2">
        <v>4539107.59</v>
      </c>
      <c r="H53" s="3">
        <v>1.0918363994843718</v>
      </c>
    </row>
    <row r="54" spans="5:8" hidden="1" x14ac:dyDescent="0.3">
      <c r="E54" t="s">
        <v>162</v>
      </c>
      <c r="F54" s="2">
        <v>11328664.6</v>
      </c>
      <c r="G54" s="2">
        <v>11825035.76</v>
      </c>
      <c r="H54" s="3">
        <v>1.0438155049625177</v>
      </c>
    </row>
    <row r="55" spans="5:8" hidden="1" x14ac:dyDescent="0.3">
      <c r="E55" t="s">
        <v>163</v>
      </c>
      <c r="F55" s="2">
        <v>13727849.939999999</v>
      </c>
      <c r="G55" s="2">
        <v>13924355.99</v>
      </c>
      <c r="H55" s="3">
        <v>1.0143144083639364</v>
      </c>
    </row>
    <row r="56" spans="5:8" hidden="1" x14ac:dyDescent="0.3">
      <c r="E56" t="s">
        <v>147</v>
      </c>
      <c r="F56" s="2">
        <v>2408629.2599999998</v>
      </c>
      <c r="G56" s="2">
        <v>1475371.51</v>
      </c>
      <c r="H56" s="3">
        <v>0.61253574159437063</v>
      </c>
    </row>
    <row r="57" spans="5:8" hidden="1" x14ac:dyDescent="0.3">
      <c r="E57" t="s">
        <v>135</v>
      </c>
      <c r="F57" s="2"/>
      <c r="G57" s="2">
        <v>1676224.51</v>
      </c>
      <c r="H57" s="3">
        <v>0</v>
      </c>
    </row>
    <row r="58" spans="5:8" hidden="1" x14ac:dyDescent="0.3">
      <c r="E58" t="s">
        <v>109</v>
      </c>
      <c r="F58" s="2"/>
      <c r="G58" s="2">
        <v>4394981.7300000004</v>
      </c>
      <c r="H58" s="3">
        <v>0</v>
      </c>
    </row>
    <row r="59" spans="5:8" hidden="1" x14ac:dyDescent="0.3">
      <c r="E59" t="s">
        <v>159</v>
      </c>
      <c r="F59" s="2"/>
      <c r="G59" s="2">
        <v>17895529.77</v>
      </c>
      <c r="H59" s="3">
        <v>0</v>
      </c>
    </row>
    <row r="60" spans="5:8" hidden="1" x14ac:dyDescent="0.3">
      <c r="E60" t="s">
        <v>113</v>
      </c>
      <c r="F60" s="2"/>
      <c r="G60" s="2">
        <v>14207395.529999999</v>
      </c>
      <c r="H60" s="3">
        <v>0</v>
      </c>
    </row>
    <row r="61" spans="5:8" hidden="1" x14ac:dyDescent="0.3">
      <c r="E61" t="s">
        <v>141</v>
      </c>
      <c r="F61" s="2"/>
      <c r="G61" s="2">
        <v>13657515.859999999</v>
      </c>
      <c r="H61" s="3">
        <v>0</v>
      </c>
    </row>
    <row r="62" spans="5:8" hidden="1" x14ac:dyDescent="0.3">
      <c r="E62" t="s">
        <v>145</v>
      </c>
      <c r="F62" s="2"/>
      <c r="G62" s="2">
        <v>2846079.8</v>
      </c>
      <c r="H62" s="3">
        <v>0</v>
      </c>
    </row>
    <row r="63" spans="5:8" hidden="1" x14ac:dyDescent="0.3">
      <c r="E63" t="s">
        <v>158</v>
      </c>
      <c r="F63" s="2"/>
      <c r="G63" s="2">
        <v>20738249.41</v>
      </c>
      <c r="H63" s="3">
        <v>0</v>
      </c>
    </row>
    <row r="64" spans="5:8" hidden="1" x14ac:dyDescent="0.3">
      <c r="E64" t="s">
        <v>146</v>
      </c>
      <c r="F64" s="2"/>
      <c r="G64" s="2">
        <v>2294921.14</v>
      </c>
      <c r="H64" s="3">
        <v>0</v>
      </c>
    </row>
    <row r="65" spans="5:8" hidden="1" x14ac:dyDescent="0.3">
      <c r="E65" t="s">
        <v>164</v>
      </c>
      <c r="F65" s="2"/>
      <c r="G65" s="2">
        <v>17248401.5</v>
      </c>
      <c r="H65" s="3">
        <v>0</v>
      </c>
    </row>
    <row r="66" spans="5:8" hidden="1" x14ac:dyDescent="0.3">
      <c r="E66" t="s">
        <v>154</v>
      </c>
      <c r="F66" s="2"/>
      <c r="G66" s="2">
        <v>21983053.98</v>
      </c>
      <c r="H66" s="3">
        <v>0</v>
      </c>
    </row>
    <row r="67" spans="5:8" hidden="1" x14ac:dyDescent="0.3">
      <c r="E67" t="s">
        <v>127</v>
      </c>
      <c r="F67" s="2"/>
      <c r="G67" s="2">
        <v>3508874.52</v>
      </c>
      <c r="H67" s="3">
        <v>0</v>
      </c>
    </row>
    <row r="68" spans="5:8" hidden="1" x14ac:dyDescent="0.3">
      <c r="E68" t="s">
        <v>155</v>
      </c>
      <c r="F68" s="2"/>
      <c r="G68" s="2">
        <v>15411654.33</v>
      </c>
      <c r="H68" s="3">
        <v>0</v>
      </c>
    </row>
    <row r="69" spans="5:8" hidden="1" x14ac:dyDescent="0.3">
      <c r="E69" t="s">
        <v>124</v>
      </c>
      <c r="F69" s="2"/>
      <c r="G69" s="2">
        <v>11701437.68</v>
      </c>
      <c r="H69" s="3">
        <v>0</v>
      </c>
    </row>
    <row r="70" spans="5:8" hidden="1" x14ac:dyDescent="0.3">
      <c r="E70" t="s">
        <v>123</v>
      </c>
      <c r="F70" s="2"/>
      <c r="G70" s="2">
        <v>19524227.91</v>
      </c>
      <c r="H70" s="3">
        <v>0</v>
      </c>
    </row>
    <row r="71" spans="5:8" hidden="1" x14ac:dyDescent="0.3">
      <c r="E71" t="s">
        <v>133</v>
      </c>
      <c r="F71" s="2"/>
      <c r="G71" s="2">
        <v>4210009.2300000004</v>
      </c>
      <c r="H71" s="3">
        <v>0</v>
      </c>
    </row>
    <row r="72" spans="5:8" hidden="1" x14ac:dyDescent="0.3">
      <c r="E72" t="s">
        <v>134</v>
      </c>
      <c r="F72" s="2"/>
      <c r="G72" s="2">
        <v>4862675.75</v>
      </c>
      <c r="H72" s="3">
        <v>0</v>
      </c>
    </row>
    <row r="73" spans="5:8" hidden="1" x14ac:dyDescent="0.3">
      <c r="E73" t="s">
        <v>68</v>
      </c>
      <c r="F73" s="2">
        <v>196690953.08000001</v>
      </c>
      <c r="G73" s="2">
        <v>598877095.26999998</v>
      </c>
      <c r="H73" s="3">
        <v>3.0447617742053392</v>
      </c>
    </row>
  </sheetData>
  <autoFilter ref="E9:H73" xr:uid="{E7B56D52-046D-4BC0-A75E-A701BA93F2D6}">
    <filterColumn colId="3">
      <top10 val="10" filterVal="5.2854534699925537"/>
    </filterColumn>
  </autoFilter>
  <pageMargins left="0.7" right="0.7" top="0.75" bottom="0.75" header="0.3" footer="0.3"/>
  <pageSetup orientation="portrait" r:id="rId2"/>
  <headerFooter>
    <oddHeader>&amp;L&amp;G&amp;C&amp;"-,Bold"&amp;16Atliq Hardware Sales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000DDE-78B1-4DBC-8281-EF12CF92D6D7}">
  <dimension ref="E5:H13"/>
  <sheetViews>
    <sheetView zoomScaleNormal="100" workbookViewId="0">
      <selection activeCell="I10" sqref="I10"/>
    </sheetView>
  </sheetViews>
  <sheetFormatPr defaultRowHeight="14.4" x14ac:dyDescent="0.3"/>
  <cols>
    <col min="2" max="4" width="0" hidden="1" customWidth="1"/>
    <col min="5" max="5" width="10.77734375" bestFit="1" customWidth="1"/>
    <col min="6" max="7" width="15.77734375" bestFit="1" customWidth="1"/>
    <col min="8" max="8" width="14.33203125" bestFit="1" customWidth="1"/>
    <col min="9" max="10" width="12.109375" bestFit="1" customWidth="1"/>
  </cols>
  <sheetData>
    <row r="5" spans="5:8" hidden="1" x14ac:dyDescent="0.3"/>
    <row r="6" spans="5:8" hidden="1" x14ac:dyDescent="0.3">
      <c r="E6" s="1" t="s">
        <v>74</v>
      </c>
      <c r="F6" t="s" vm="1">
        <v>75</v>
      </c>
    </row>
    <row r="7" spans="5:8" hidden="1" x14ac:dyDescent="0.3">
      <c r="E7" s="1" t="s">
        <v>76</v>
      </c>
      <c r="F7" t="s" vm="2">
        <v>75</v>
      </c>
    </row>
    <row r="9" spans="5:8" x14ac:dyDescent="0.3">
      <c r="E9" s="1" t="s">
        <v>166</v>
      </c>
      <c r="F9" t="s">
        <v>71</v>
      </c>
      <c r="G9" t="s">
        <v>72</v>
      </c>
      <c r="H9" t="s">
        <v>73</v>
      </c>
    </row>
    <row r="10" spans="5:8" x14ac:dyDescent="0.3">
      <c r="E10" t="s">
        <v>167</v>
      </c>
      <c r="F10" s="2">
        <v>51381236.68</v>
      </c>
      <c r="G10" s="2">
        <v>94734636.299999997</v>
      </c>
      <c r="H10" s="3">
        <v>1.8437593647269137</v>
      </c>
    </row>
    <row r="11" spans="5:8" x14ac:dyDescent="0.3">
      <c r="E11" t="s">
        <v>168</v>
      </c>
      <c r="F11" s="2">
        <v>105240750.19</v>
      </c>
      <c r="G11" s="2">
        <v>338378682.16000003</v>
      </c>
      <c r="H11" s="3">
        <v>3.2152819278568088</v>
      </c>
    </row>
    <row r="12" spans="5:8" x14ac:dyDescent="0.3">
      <c r="E12" t="s">
        <v>169</v>
      </c>
      <c r="F12" s="2">
        <v>40068966.210000001</v>
      </c>
      <c r="G12" s="2">
        <v>165763776.81</v>
      </c>
      <c r="H12" s="3">
        <v>4.1369616560916009</v>
      </c>
    </row>
    <row r="13" spans="5:8" x14ac:dyDescent="0.3">
      <c r="E13" t="s">
        <v>68</v>
      </c>
      <c r="F13" s="2">
        <v>196690953.08000001</v>
      </c>
      <c r="G13" s="2">
        <v>598877095.26999998</v>
      </c>
      <c r="H13" s="3">
        <v>3.0447617742053392</v>
      </c>
    </row>
  </sheetData>
  <autoFilter ref="E9:H73" xr:uid="{E7B56D52-046D-4BC0-A75E-A701BA93F2D6}"/>
  <pageMargins left="0.7" right="0.7" top="0.75" bottom="0.75" header="0.3" footer="0.3"/>
  <pageSetup orientation="portrait" r:id="rId2"/>
  <headerFooter>
    <oddHeader>&amp;L&amp;G&amp;C&amp;"-,Bold"&amp;16Atliq Hardware Sales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1DA86F-AA25-497E-9726-C42BDBB844DA}">
  <sheetPr filterMode="1"/>
  <dimension ref="E5:F73"/>
  <sheetViews>
    <sheetView zoomScaleNormal="100" workbookViewId="0">
      <selection activeCell="F64" sqref="F64"/>
    </sheetView>
  </sheetViews>
  <sheetFormatPr defaultRowHeight="14.4" x14ac:dyDescent="0.3"/>
  <cols>
    <col min="2" max="4" width="0" hidden="1" customWidth="1"/>
    <col min="5" max="5" width="54.77734375" bestFit="1" customWidth="1"/>
    <col min="6" max="7" width="15.77734375" bestFit="1" customWidth="1"/>
    <col min="8" max="8" width="14.33203125" bestFit="1" customWidth="1"/>
    <col min="9" max="10" width="12.109375" bestFit="1" customWidth="1"/>
  </cols>
  <sheetData>
    <row r="5" spans="5:6" hidden="1" x14ac:dyDescent="0.3"/>
    <row r="6" spans="5:6" hidden="1" x14ac:dyDescent="0.3">
      <c r="E6" s="1" t="s">
        <v>74</v>
      </c>
      <c r="F6" t="s" vm="1">
        <v>75</v>
      </c>
    </row>
    <row r="7" spans="5:6" hidden="1" x14ac:dyDescent="0.3">
      <c r="E7" s="1" t="s">
        <v>76</v>
      </c>
      <c r="F7" t="s" vm="2">
        <v>75</v>
      </c>
    </row>
    <row r="9" spans="5:6" x14ac:dyDescent="0.3">
      <c r="E9" s="1" t="s">
        <v>102</v>
      </c>
      <c r="F9" t="s">
        <v>72</v>
      </c>
    </row>
    <row r="10" spans="5:6" hidden="1" x14ac:dyDescent="0.3">
      <c r="E10" t="s">
        <v>103</v>
      </c>
      <c r="F10" s="2">
        <v>15062776.4</v>
      </c>
    </row>
    <row r="11" spans="5:6" hidden="1" x14ac:dyDescent="0.3">
      <c r="E11" t="s">
        <v>104</v>
      </c>
      <c r="F11" s="2">
        <v>13734083.210000001</v>
      </c>
    </row>
    <row r="12" spans="5:6" hidden="1" x14ac:dyDescent="0.3">
      <c r="E12" t="s">
        <v>105</v>
      </c>
      <c r="F12" s="2">
        <v>16306091.85</v>
      </c>
    </row>
    <row r="13" spans="5:6" hidden="1" x14ac:dyDescent="0.3">
      <c r="E13" t="s">
        <v>106</v>
      </c>
      <c r="F13" s="2">
        <v>4539107.59</v>
      </c>
    </row>
    <row r="14" spans="5:6" hidden="1" x14ac:dyDescent="0.3">
      <c r="E14" t="s">
        <v>107</v>
      </c>
      <c r="F14" s="2">
        <v>11031894.65</v>
      </c>
    </row>
    <row r="15" spans="5:6" hidden="1" x14ac:dyDescent="0.3">
      <c r="E15" t="s">
        <v>108</v>
      </c>
      <c r="F15" s="2">
        <v>11570526.560000001</v>
      </c>
    </row>
    <row r="16" spans="5:6" hidden="1" x14ac:dyDescent="0.3">
      <c r="E16" t="s">
        <v>110</v>
      </c>
      <c r="F16" s="2">
        <v>12840422.35</v>
      </c>
    </row>
    <row r="17" spans="5:6" hidden="1" x14ac:dyDescent="0.3">
      <c r="E17" t="s">
        <v>111</v>
      </c>
      <c r="F17" s="2">
        <v>8826718.25</v>
      </c>
    </row>
    <row r="18" spans="5:6" hidden="1" x14ac:dyDescent="0.3">
      <c r="E18" t="s">
        <v>112</v>
      </c>
      <c r="F18" s="2">
        <v>3917373.78</v>
      </c>
    </row>
    <row r="19" spans="5:6" hidden="1" x14ac:dyDescent="0.3">
      <c r="E19" t="s">
        <v>114</v>
      </c>
      <c r="F19" s="2">
        <v>19350888.969999999</v>
      </c>
    </row>
    <row r="20" spans="5:6" hidden="1" x14ac:dyDescent="0.3">
      <c r="E20" t="s">
        <v>115</v>
      </c>
      <c r="F20" s="2">
        <v>17663380.079999998</v>
      </c>
    </row>
    <row r="21" spans="5:6" hidden="1" x14ac:dyDescent="0.3">
      <c r="E21" t="s">
        <v>116</v>
      </c>
      <c r="F21" s="2">
        <v>15862502.060000001</v>
      </c>
    </row>
    <row r="22" spans="5:6" hidden="1" x14ac:dyDescent="0.3">
      <c r="E22" t="s">
        <v>117</v>
      </c>
      <c r="F22" s="2">
        <v>9641625.5500000007</v>
      </c>
    </row>
    <row r="23" spans="5:6" hidden="1" x14ac:dyDescent="0.3">
      <c r="E23" t="s">
        <v>118</v>
      </c>
      <c r="F23" s="2">
        <v>13861041.76</v>
      </c>
    </row>
    <row r="24" spans="5:6" hidden="1" x14ac:dyDescent="0.3">
      <c r="E24" t="s">
        <v>119</v>
      </c>
      <c r="F24" s="2">
        <v>14302948.51</v>
      </c>
    </row>
    <row r="25" spans="5:6" hidden="1" x14ac:dyDescent="0.3">
      <c r="E25" t="s">
        <v>120</v>
      </c>
      <c r="F25" s="2">
        <v>13207368.470000001</v>
      </c>
    </row>
    <row r="26" spans="5:6" hidden="1" x14ac:dyDescent="0.3">
      <c r="E26" t="s">
        <v>121</v>
      </c>
      <c r="F26" s="2">
        <v>9658296.5700000003</v>
      </c>
    </row>
    <row r="27" spans="5:6" hidden="1" x14ac:dyDescent="0.3">
      <c r="E27" t="s">
        <v>122</v>
      </c>
      <c r="F27" s="2">
        <v>17800836.329999998</v>
      </c>
    </row>
    <row r="28" spans="5:6" hidden="1" x14ac:dyDescent="0.3">
      <c r="E28" t="s">
        <v>125</v>
      </c>
      <c r="F28" s="2">
        <v>4379743.4400000004</v>
      </c>
    </row>
    <row r="29" spans="5:6" hidden="1" x14ac:dyDescent="0.3">
      <c r="E29" t="s">
        <v>126</v>
      </c>
      <c r="F29" s="2">
        <v>5159507.3099999996</v>
      </c>
    </row>
    <row r="30" spans="5:6" hidden="1" x14ac:dyDescent="0.3">
      <c r="E30" t="s">
        <v>128</v>
      </c>
      <c r="F30" s="2">
        <v>837583.23</v>
      </c>
    </row>
    <row r="31" spans="5:6" hidden="1" x14ac:dyDescent="0.3">
      <c r="E31" t="s">
        <v>129</v>
      </c>
      <c r="F31" s="2">
        <v>937207.26</v>
      </c>
    </row>
    <row r="32" spans="5:6" hidden="1" x14ac:dyDescent="0.3">
      <c r="E32" t="s">
        <v>130</v>
      </c>
      <c r="F32" s="2">
        <v>1227566.43</v>
      </c>
    </row>
    <row r="33" spans="5:6" hidden="1" x14ac:dyDescent="0.3">
      <c r="E33" t="s">
        <v>131</v>
      </c>
      <c r="F33" s="2">
        <v>15392371.890000001</v>
      </c>
    </row>
    <row r="34" spans="5:6" hidden="1" x14ac:dyDescent="0.3">
      <c r="E34" t="s">
        <v>132</v>
      </c>
      <c r="F34" s="2">
        <v>11394460.140000001</v>
      </c>
    </row>
    <row r="35" spans="5:6" hidden="1" x14ac:dyDescent="0.3">
      <c r="E35" t="s">
        <v>136</v>
      </c>
      <c r="F35" s="2">
        <v>7068343.8300000001</v>
      </c>
    </row>
    <row r="36" spans="5:6" hidden="1" x14ac:dyDescent="0.3">
      <c r="E36" t="s">
        <v>137</v>
      </c>
      <c r="F36" s="2">
        <v>4209042.8899999997</v>
      </c>
    </row>
    <row r="37" spans="5:6" hidden="1" x14ac:dyDescent="0.3">
      <c r="E37" t="s">
        <v>138</v>
      </c>
      <c r="F37" s="2">
        <v>9592426.8599999994</v>
      </c>
    </row>
    <row r="38" spans="5:6" hidden="1" x14ac:dyDescent="0.3">
      <c r="E38" t="s">
        <v>139</v>
      </c>
      <c r="F38" s="2">
        <v>6822077.4500000002</v>
      </c>
    </row>
    <row r="39" spans="5:6" hidden="1" x14ac:dyDescent="0.3">
      <c r="E39" t="s">
        <v>140</v>
      </c>
      <c r="F39" s="2">
        <v>17858370.289999999</v>
      </c>
    </row>
    <row r="40" spans="5:6" hidden="1" x14ac:dyDescent="0.3">
      <c r="E40" t="s">
        <v>142</v>
      </c>
      <c r="F40" s="2">
        <v>2043251.95</v>
      </c>
    </row>
    <row r="41" spans="5:6" hidden="1" x14ac:dyDescent="0.3">
      <c r="E41" t="s">
        <v>143</v>
      </c>
      <c r="F41" s="2">
        <v>2446627.56</v>
      </c>
    </row>
    <row r="42" spans="5:6" hidden="1" x14ac:dyDescent="0.3">
      <c r="E42" t="s">
        <v>144</v>
      </c>
      <c r="F42" s="2">
        <v>1665528.24</v>
      </c>
    </row>
    <row r="43" spans="5:6" hidden="1" x14ac:dyDescent="0.3">
      <c r="E43" t="s">
        <v>147</v>
      </c>
      <c r="F43" s="2">
        <v>1475371.51</v>
      </c>
    </row>
    <row r="44" spans="5:6" hidden="1" x14ac:dyDescent="0.3">
      <c r="E44" t="s">
        <v>148</v>
      </c>
      <c r="F44" s="2">
        <v>6163536.2999999998</v>
      </c>
    </row>
    <row r="45" spans="5:6" hidden="1" x14ac:dyDescent="0.3">
      <c r="E45" t="s">
        <v>149</v>
      </c>
      <c r="F45" s="2">
        <v>7759630.9800000004</v>
      </c>
    </row>
    <row r="46" spans="5:6" hidden="1" x14ac:dyDescent="0.3">
      <c r="E46" t="s">
        <v>150</v>
      </c>
      <c r="F46" s="2">
        <v>1437236.73</v>
      </c>
    </row>
    <row r="47" spans="5:6" hidden="1" x14ac:dyDescent="0.3">
      <c r="E47" t="s">
        <v>151</v>
      </c>
      <c r="F47" s="2">
        <v>10641088.43</v>
      </c>
    </row>
    <row r="48" spans="5:6" hidden="1" x14ac:dyDescent="0.3">
      <c r="E48" t="s">
        <v>152</v>
      </c>
      <c r="F48" s="2">
        <v>1464684.54</v>
      </c>
    </row>
    <row r="49" spans="5:6" hidden="1" x14ac:dyDescent="0.3">
      <c r="E49" t="s">
        <v>153</v>
      </c>
      <c r="F49" s="2">
        <v>3806948.89</v>
      </c>
    </row>
    <row r="50" spans="5:6" hidden="1" x14ac:dyDescent="0.3">
      <c r="E50" t="s">
        <v>156</v>
      </c>
      <c r="F50" s="2">
        <v>14977226.640000001</v>
      </c>
    </row>
    <row r="51" spans="5:6" hidden="1" x14ac:dyDescent="0.3">
      <c r="E51" t="s">
        <v>157</v>
      </c>
      <c r="F51" s="2">
        <v>11211859.029999999</v>
      </c>
    </row>
    <row r="52" spans="5:6" hidden="1" x14ac:dyDescent="0.3">
      <c r="E52" t="s">
        <v>160</v>
      </c>
      <c r="F52" s="2">
        <v>10832159.57</v>
      </c>
    </row>
    <row r="53" spans="5:6" hidden="1" x14ac:dyDescent="0.3">
      <c r="E53" t="s">
        <v>161</v>
      </c>
      <c r="F53" s="2">
        <v>3344634.64</v>
      </c>
    </row>
    <row r="54" spans="5:6" hidden="1" x14ac:dyDescent="0.3">
      <c r="E54" t="s">
        <v>162</v>
      </c>
      <c r="F54" s="2">
        <v>11825035.76</v>
      </c>
    </row>
    <row r="55" spans="5:6" hidden="1" x14ac:dyDescent="0.3">
      <c r="E55" t="s">
        <v>163</v>
      </c>
      <c r="F55" s="2">
        <v>13924355.99</v>
      </c>
    </row>
    <row r="56" spans="5:6" hidden="1" x14ac:dyDescent="0.3">
      <c r="E56" t="s">
        <v>165</v>
      </c>
      <c r="F56" s="2">
        <v>3640101.9</v>
      </c>
    </row>
    <row r="57" spans="5:6" x14ac:dyDescent="0.3">
      <c r="E57" t="s">
        <v>109</v>
      </c>
      <c r="F57" s="2">
        <v>4394981.7300000004</v>
      </c>
    </row>
    <row r="58" spans="5:6" x14ac:dyDescent="0.3">
      <c r="E58" t="s">
        <v>113</v>
      </c>
      <c r="F58" s="2">
        <v>14207395.529999999</v>
      </c>
    </row>
    <row r="59" spans="5:6" x14ac:dyDescent="0.3">
      <c r="E59" t="s">
        <v>123</v>
      </c>
      <c r="F59" s="2">
        <v>19524227.91</v>
      </c>
    </row>
    <row r="60" spans="5:6" x14ac:dyDescent="0.3">
      <c r="E60" t="s">
        <v>124</v>
      </c>
      <c r="F60" s="2">
        <v>11701437.68</v>
      </c>
    </row>
    <row r="61" spans="5:6" x14ac:dyDescent="0.3">
      <c r="E61" t="s">
        <v>127</v>
      </c>
      <c r="F61" s="2">
        <v>3508874.52</v>
      </c>
    </row>
    <row r="62" spans="5:6" x14ac:dyDescent="0.3">
      <c r="E62" t="s">
        <v>133</v>
      </c>
      <c r="F62" s="2">
        <v>4210009.2300000004</v>
      </c>
    </row>
    <row r="63" spans="5:6" x14ac:dyDescent="0.3">
      <c r="E63" t="s">
        <v>134</v>
      </c>
      <c r="F63" s="2">
        <v>4862675.75</v>
      </c>
    </row>
    <row r="64" spans="5:6" x14ac:dyDescent="0.3">
      <c r="E64" t="s">
        <v>135</v>
      </c>
      <c r="F64" s="2">
        <v>1676224.51</v>
      </c>
    </row>
    <row r="65" spans="5:6" x14ac:dyDescent="0.3">
      <c r="E65" t="s">
        <v>141</v>
      </c>
      <c r="F65" s="2">
        <v>13657515.859999999</v>
      </c>
    </row>
    <row r="66" spans="5:6" x14ac:dyDescent="0.3">
      <c r="E66" t="s">
        <v>145</v>
      </c>
      <c r="F66" s="2">
        <v>2846079.8</v>
      </c>
    </row>
    <row r="67" spans="5:6" x14ac:dyDescent="0.3">
      <c r="E67" t="s">
        <v>146</v>
      </c>
      <c r="F67" s="2">
        <v>2294921.14</v>
      </c>
    </row>
    <row r="68" spans="5:6" x14ac:dyDescent="0.3">
      <c r="E68" t="s">
        <v>154</v>
      </c>
      <c r="F68" s="2">
        <v>21983053.98</v>
      </c>
    </row>
    <row r="69" spans="5:6" x14ac:dyDescent="0.3">
      <c r="E69" t="s">
        <v>155</v>
      </c>
      <c r="F69" s="2">
        <v>15411654.33</v>
      </c>
    </row>
    <row r="70" spans="5:6" x14ac:dyDescent="0.3">
      <c r="E70" t="s">
        <v>158</v>
      </c>
      <c r="F70" s="2">
        <v>20738249.41</v>
      </c>
    </row>
    <row r="71" spans="5:6" x14ac:dyDescent="0.3">
      <c r="E71" t="s">
        <v>159</v>
      </c>
      <c r="F71" s="2">
        <v>17895529.77</v>
      </c>
    </row>
    <row r="72" spans="5:6" x14ac:dyDescent="0.3">
      <c r="E72" t="s">
        <v>164</v>
      </c>
      <c r="F72" s="2">
        <v>17248401.5</v>
      </c>
    </row>
    <row r="73" spans="5:6" hidden="1" x14ac:dyDescent="0.3">
      <c r="E73" t="s">
        <v>68</v>
      </c>
      <c r="F73" s="2">
        <v>598877095.26999998</v>
      </c>
    </row>
  </sheetData>
  <autoFilter ref="E9:H77" xr:uid="{E7B56D52-046D-4BC0-A75E-A701BA93F2D6}">
    <filterColumn colId="1">
      <filters blank="1"/>
    </filterColumn>
  </autoFilter>
  <pageMargins left="0.7" right="0.7" top="0.75" bottom="0.75" header="0.3" footer="0.3"/>
  <pageSetup orientation="portrait" r:id="rId2"/>
  <headerFooter>
    <oddHeader>&amp;L&amp;G&amp;C&amp;"-,Bold"&amp;16Atliq Hardware Sales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CC4F89-1781-4B08-9A4D-E8477A0983C9}">
  <sheetPr filterMode="1"/>
  <dimension ref="E5:F73"/>
  <sheetViews>
    <sheetView topLeftCell="A4" zoomScaleNormal="100" workbookViewId="0">
      <selection activeCell="E16" sqref="E10:E72"/>
    </sheetView>
  </sheetViews>
  <sheetFormatPr defaultRowHeight="14.4" x14ac:dyDescent="0.3"/>
  <cols>
    <col min="2" max="4" width="0" hidden="1" customWidth="1"/>
    <col min="5" max="5" width="54.77734375" bestFit="1" customWidth="1"/>
    <col min="6" max="6" width="11.5546875" bestFit="1" customWidth="1"/>
    <col min="7" max="7" width="15.44140625" bestFit="1" customWidth="1"/>
    <col min="8" max="8" width="12.109375" bestFit="1" customWidth="1"/>
    <col min="9" max="9" width="16.77734375" bestFit="1" customWidth="1"/>
    <col min="10" max="10" width="12.109375" bestFit="1" customWidth="1"/>
  </cols>
  <sheetData>
    <row r="5" spans="5:6" hidden="1" x14ac:dyDescent="0.3"/>
    <row r="6" spans="5:6" hidden="1" x14ac:dyDescent="0.3">
      <c r="E6" s="1" t="s">
        <v>74</v>
      </c>
      <c r="F6" t="s" vm="1">
        <v>75</v>
      </c>
    </row>
    <row r="7" spans="5:6" hidden="1" x14ac:dyDescent="0.3">
      <c r="E7" s="1" t="s">
        <v>76</v>
      </c>
      <c r="F7" t="s" vm="2">
        <v>75</v>
      </c>
    </row>
    <row r="9" spans="5:6" x14ac:dyDescent="0.3">
      <c r="E9" s="1" t="s">
        <v>102</v>
      </c>
      <c r="F9" t="s">
        <v>170</v>
      </c>
    </row>
    <row r="10" spans="5:6" x14ac:dyDescent="0.3">
      <c r="E10" t="s">
        <v>137</v>
      </c>
      <c r="F10" s="4">
        <v>4151008</v>
      </c>
    </row>
    <row r="11" spans="5:6" x14ac:dyDescent="0.3">
      <c r="E11" t="s">
        <v>139</v>
      </c>
      <c r="F11" s="4">
        <v>4126295</v>
      </c>
    </row>
    <row r="12" spans="5:6" x14ac:dyDescent="0.3">
      <c r="E12" t="s">
        <v>121</v>
      </c>
      <c r="F12" s="4">
        <v>3975074</v>
      </c>
    </row>
    <row r="13" spans="5:6" x14ac:dyDescent="0.3">
      <c r="E13" t="s">
        <v>120</v>
      </c>
      <c r="F13" s="4">
        <v>3376565</v>
      </c>
    </row>
    <row r="14" spans="5:6" x14ac:dyDescent="0.3">
      <c r="E14" t="s">
        <v>138</v>
      </c>
      <c r="F14" s="4">
        <v>3371170</v>
      </c>
    </row>
    <row r="15" spans="5:6" x14ac:dyDescent="0.3">
      <c r="E15" t="s">
        <v>136</v>
      </c>
      <c r="F15" s="4">
        <v>3365032</v>
      </c>
    </row>
    <row r="16" spans="5:6" x14ac:dyDescent="0.3">
      <c r="E16" t="s">
        <v>132</v>
      </c>
      <c r="F16" s="4">
        <v>3172041</v>
      </c>
    </row>
    <row r="17" spans="5:6" x14ac:dyDescent="0.3">
      <c r="E17" t="s">
        <v>131</v>
      </c>
      <c r="F17" s="4">
        <v>2941733</v>
      </c>
    </row>
    <row r="18" spans="5:6" x14ac:dyDescent="0.3">
      <c r="E18" t="s">
        <v>151</v>
      </c>
      <c r="F18" s="4">
        <v>2910714</v>
      </c>
    </row>
    <row r="19" spans="5:6" x14ac:dyDescent="0.3">
      <c r="E19" t="s">
        <v>111</v>
      </c>
      <c r="F19" s="4">
        <v>2910322</v>
      </c>
    </row>
    <row r="20" spans="5:6" hidden="1" x14ac:dyDescent="0.3">
      <c r="E20" t="s">
        <v>162</v>
      </c>
      <c r="F20" s="4">
        <v>2588895</v>
      </c>
    </row>
    <row r="21" spans="5:6" hidden="1" x14ac:dyDescent="0.3">
      <c r="E21" t="s">
        <v>153</v>
      </c>
      <c r="F21" s="4">
        <v>2368551</v>
      </c>
    </row>
    <row r="22" spans="5:6" hidden="1" x14ac:dyDescent="0.3">
      <c r="E22" t="s">
        <v>140</v>
      </c>
      <c r="F22" s="4">
        <v>2232279</v>
      </c>
    </row>
    <row r="23" spans="5:6" hidden="1" x14ac:dyDescent="0.3">
      <c r="E23" t="s">
        <v>107</v>
      </c>
      <c r="F23" s="4">
        <v>2068288</v>
      </c>
    </row>
    <row r="24" spans="5:6" hidden="1" x14ac:dyDescent="0.3">
      <c r="E24" t="s">
        <v>141</v>
      </c>
      <c r="F24" s="4">
        <v>1956623</v>
      </c>
    </row>
    <row r="25" spans="5:6" hidden="1" x14ac:dyDescent="0.3">
      <c r="E25" t="s">
        <v>159</v>
      </c>
      <c r="F25" s="4">
        <v>1936287</v>
      </c>
    </row>
    <row r="26" spans="5:6" hidden="1" x14ac:dyDescent="0.3">
      <c r="E26" t="s">
        <v>155</v>
      </c>
      <c r="F26" s="4">
        <v>1931502</v>
      </c>
    </row>
    <row r="27" spans="5:6" hidden="1" x14ac:dyDescent="0.3">
      <c r="E27" t="s">
        <v>163</v>
      </c>
      <c r="F27" s="4">
        <v>1927341</v>
      </c>
    </row>
    <row r="28" spans="5:6" hidden="1" x14ac:dyDescent="0.3">
      <c r="E28" t="s">
        <v>154</v>
      </c>
      <c r="F28" s="4">
        <v>1639754</v>
      </c>
    </row>
    <row r="29" spans="5:6" hidden="1" x14ac:dyDescent="0.3">
      <c r="E29" t="s">
        <v>108</v>
      </c>
      <c r="F29" s="4">
        <v>1434284</v>
      </c>
    </row>
    <row r="30" spans="5:6" hidden="1" x14ac:dyDescent="0.3">
      <c r="E30" t="s">
        <v>158</v>
      </c>
      <c r="F30" s="4">
        <v>1313437</v>
      </c>
    </row>
    <row r="31" spans="5:6" hidden="1" x14ac:dyDescent="0.3">
      <c r="E31" t="s">
        <v>152</v>
      </c>
      <c r="F31" s="4">
        <v>1108180</v>
      </c>
    </row>
    <row r="32" spans="5:6" hidden="1" x14ac:dyDescent="0.3">
      <c r="E32" t="s">
        <v>148</v>
      </c>
      <c r="F32" s="4">
        <v>905422</v>
      </c>
    </row>
    <row r="33" spans="5:6" hidden="1" x14ac:dyDescent="0.3">
      <c r="E33" t="s">
        <v>164</v>
      </c>
      <c r="F33" s="4">
        <v>818959</v>
      </c>
    </row>
    <row r="34" spans="5:6" hidden="1" x14ac:dyDescent="0.3">
      <c r="E34" t="s">
        <v>112</v>
      </c>
      <c r="F34" s="4">
        <v>769227</v>
      </c>
    </row>
    <row r="35" spans="5:6" hidden="1" x14ac:dyDescent="0.3">
      <c r="E35" t="s">
        <v>149</v>
      </c>
      <c r="F35" s="4">
        <v>706536</v>
      </c>
    </row>
    <row r="36" spans="5:6" hidden="1" x14ac:dyDescent="0.3">
      <c r="E36" t="s">
        <v>147</v>
      </c>
      <c r="F36" s="4">
        <v>601502</v>
      </c>
    </row>
    <row r="37" spans="5:6" hidden="1" x14ac:dyDescent="0.3">
      <c r="E37" t="s">
        <v>161</v>
      </c>
      <c r="F37" s="4">
        <v>541371</v>
      </c>
    </row>
    <row r="38" spans="5:6" hidden="1" x14ac:dyDescent="0.3">
      <c r="E38" t="s">
        <v>104</v>
      </c>
      <c r="F38" s="4">
        <v>418125</v>
      </c>
    </row>
    <row r="39" spans="5:6" hidden="1" x14ac:dyDescent="0.3">
      <c r="E39" t="s">
        <v>103</v>
      </c>
      <c r="F39" s="4">
        <v>415741</v>
      </c>
    </row>
    <row r="40" spans="5:6" hidden="1" x14ac:dyDescent="0.3">
      <c r="E40" t="s">
        <v>105</v>
      </c>
      <c r="F40" s="4">
        <v>414661</v>
      </c>
    </row>
    <row r="41" spans="5:6" hidden="1" x14ac:dyDescent="0.3">
      <c r="E41" t="s">
        <v>133</v>
      </c>
      <c r="F41" s="4">
        <v>391074</v>
      </c>
    </row>
    <row r="42" spans="5:6" hidden="1" x14ac:dyDescent="0.3">
      <c r="E42" t="s">
        <v>109</v>
      </c>
      <c r="F42" s="4">
        <v>388402</v>
      </c>
    </row>
    <row r="43" spans="5:6" hidden="1" x14ac:dyDescent="0.3">
      <c r="E43" t="s">
        <v>115</v>
      </c>
      <c r="F43" s="4">
        <v>356798</v>
      </c>
    </row>
    <row r="44" spans="5:6" hidden="1" x14ac:dyDescent="0.3">
      <c r="E44" t="s">
        <v>165</v>
      </c>
      <c r="F44" s="4">
        <v>341221</v>
      </c>
    </row>
    <row r="45" spans="5:6" hidden="1" x14ac:dyDescent="0.3">
      <c r="E45" t="s">
        <v>114</v>
      </c>
      <c r="F45" s="4">
        <v>272708</v>
      </c>
    </row>
    <row r="46" spans="5:6" hidden="1" x14ac:dyDescent="0.3">
      <c r="E46" t="s">
        <v>125</v>
      </c>
      <c r="F46" s="4">
        <v>269271</v>
      </c>
    </row>
    <row r="47" spans="5:6" hidden="1" x14ac:dyDescent="0.3">
      <c r="E47" t="s">
        <v>134</v>
      </c>
      <c r="F47" s="4">
        <v>231695</v>
      </c>
    </row>
    <row r="48" spans="5:6" hidden="1" x14ac:dyDescent="0.3">
      <c r="E48" t="s">
        <v>144</v>
      </c>
      <c r="F48" s="4">
        <v>209427</v>
      </c>
    </row>
    <row r="49" spans="5:6" hidden="1" x14ac:dyDescent="0.3">
      <c r="E49" t="s">
        <v>142</v>
      </c>
      <c r="F49" s="4">
        <v>205982</v>
      </c>
    </row>
    <row r="50" spans="5:6" hidden="1" x14ac:dyDescent="0.3">
      <c r="E50" t="s">
        <v>110</v>
      </c>
      <c r="F50" s="4">
        <v>204509</v>
      </c>
    </row>
    <row r="51" spans="5:6" hidden="1" x14ac:dyDescent="0.3">
      <c r="E51" t="s">
        <v>143</v>
      </c>
      <c r="F51" s="4">
        <v>199414</v>
      </c>
    </row>
    <row r="52" spans="5:6" hidden="1" x14ac:dyDescent="0.3">
      <c r="E52" t="s">
        <v>116</v>
      </c>
      <c r="F52" s="4">
        <v>178663</v>
      </c>
    </row>
    <row r="53" spans="5:6" hidden="1" x14ac:dyDescent="0.3">
      <c r="E53" t="s">
        <v>145</v>
      </c>
      <c r="F53" s="4">
        <v>159269</v>
      </c>
    </row>
    <row r="54" spans="5:6" hidden="1" x14ac:dyDescent="0.3">
      <c r="E54" t="s">
        <v>113</v>
      </c>
      <c r="F54" s="4">
        <v>154528</v>
      </c>
    </row>
    <row r="55" spans="5:6" hidden="1" x14ac:dyDescent="0.3">
      <c r="E55" t="s">
        <v>160</v>
      </c>
      <c r="F55" s="4">
        <v>146954</v>
      </c>
    </row>
    <row r="56" spans="5:6" hidden="1" x14ac:dyDescent="0.3">
      <c r="E56" t="s">
        <v>122</v>
      </c>
      <c r="F56" s="4">
        <v>136160</v>
      </c>
    </row>
    <row r="57" spans="5:6" hidden="1" x14ac:dyDescent="0.3">
      <c r="E57" t="s">
        <v>106</v>
      </c>
      <c r="F57" s="4">
        <v>126917</v>
      </c>
    </row>
    <row r="58" spans="5:6" hidden="1" x14ac:dyDescent="0.3">
      <c r="E58" t="s">
        <v>123</v>
      </c>
      <c r="F58" s="4">
        <v>112438</v>
      </c>
    </row>
    <row r="59" spans="5:6" hidden="1" x14ac:dyDescent="0.3">
      <c r="E59" t="s">
        <v>146</v>
      </c>
      <c r="F59" s="4">
        <v>106479</v>
      </c>
    </row>
    <row r="60" spans="5:6" hidden="1" x14ac:dyDescent="0.3">
      <c r="E60" t="s">
        <v>130</v>
      </c>
      <c r="F60" s="4">
        <v>105167</v>
      </c>
    </row>
    <row r="61" spans="5:6" hidden="1" x14ac:dyDescent="0.3">
      <c r="E61" t="s">
        <v>129</v>
      </c>
      <c r="F61" s="4">
        <v>105105</v>
      </c>
    </row>
    <row r="62" spans="5:6" hidden="1" x14ac:dyDescent="0.3">
      <c r="E62" t="s">
        <v>128</v>
      </c>
      <c r="F62" s="4">
        <v>103469</v>
      </c>
    </row>
    <row r="63" spans="5:6" hidden="1" x14ac:dyDescent="0.3">
      <c r="E63" t="s">
        <v>150</v>
      </c>
      <c r="F63" s="4">
        <v>100338</v>
      </c>
    </row>
    <row r="64" spans="5:6" hidden="1" x14ac:dyDescent="0.3">
      <c r="E64" t="s">
        <v>135</v>
      </c>
      <c r="F64" s="4">
        <v>75575</v>
      </c>
    </row>
    <row r="65" spans="5:6" hidden="1" x14ac:dyDescent="0.3">
      <c r="E65" t="s">
        <v>119</v>
      </c>
      <c r="F65" s="4">
        <v>65514</v>
      </c>
    </row>
    <row r="66" spans="5:6" hidden="1" x14ac:dyDescent="0.3">
      <c r="E66" t="s">
        <v>118</v>
      </c>
      <c r="F66" s="4">
        <v>65219</v>
      </c>
    </row>
    <row r="67" spans="5:6" hidden="1" x14ac:dyDescent="0.3">
      <c r="E67" t="s">
        <v>156</v>
      </c>
      <c r="F67" s="4">
        <v>63509</v>
      </c>
    </row>
    <row r="68" spans="5:6" hidden="1" x14ac:dyDescent="0.3">
      <c r="E68" t="s">
        <v>124</v>
      </c>
      <c r="F68" s="4">
        <v>63059</v>
      </c>
    </row>
    <row r="69" spans="5:6" hidden="1" x14ac:dyDescent="0.3">
      <c r="E69" t="s">
        <v>117</v>
      </c>
      <c r="F69" s="4">
        <v>51721</v>
      </c>
    </row>
    <row r="70" spans="5:6" hidden="1" x14ac:dyDescent="0.3">
      <c r="E70" t="s">
        <v>157</v>
      </c>
      <c r="F70" s="4">
        <v>36029</v>
      </c>
    </row>
    <row r="71" spans="5:6" hidden="1" x14ac:dyDescent="0.3">
      <c r="E71" t="s">
        <v>126</v>
      </c>
      <c r="F71" s="4">
        <v>15224</v>
      </c>
    </row>
    <row r="72" spans="5:6" hidden="1" x14ac:dyDescent="0.3">
      <c r="E72" t="s">
        <v>127</v>
      </c>
      <c r="F72" s="4">
        <v>8854</v>
      </c>
    </row>
    <row r="73" spans="5:6" x14ac:dyDescent="0.3">
      <c r="E73" t="s">
        <v>68</v>
      </c>
      <c r="F73" s="4">
        <v>67447611</v>
      </c>
    </row>
  </sheetData>
  <autoFilter ref="E9:F73" xr:uid="{E5CC4F89-1781-4B08-9A4D-E8477A0983C9}">
    <filterColumn colId="1">
      <top10 val="11" filterVal="2910322"/>
    </filterColumn>
  </autoFilter>
  <pageMargins left="0.7" right="0.7" top="0.75" bottom="0.75" header="0.3" footer="0.3"/>
  <pageSetup orientation="portrait" r:id="rId2"/>
  <headerFooter>
    <oddHeader>&amp;L&amp;G&amp;C&amp;"-,Bold"&amp;16Atliq Hardware Sales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03974B-8D3A-47FD-8356-496585F7C89A}">
  <dimension ref="C2:G15"/>
  <sheetViews>
    <sheetView tabSelected="1" view="pageLayout" zoomScaleNormal="100" workbookViewId="0">
      <selection activeCell="C6" sqref="C6"/>
    </sheetView>
  </sheetViews>
  <sheetFormatPr defaultRowHeight="14.4" x14ac:dyDescent="0.3"/>
  <cols>
    <col min="3" max="3" width="11.21875" bestFit="1" customWidth="1"/>
    <col min="4" max="4" width="7" bestFit="1" customWidth="1"/>
    <col min="5" max="5" width="7.21875" bestFit="1" customWidth="1"/>
    <col min="6" max="6" width="19.5546875" bestFit="1" customWidth="1"/>
    <col min="7" max="10" width="15.44140625" bestFit="1" customWidth="1"/>
  </cols>
  <sheetData>
    <row r="2" spans="3:7" ht="18" x14ac:dyDescent="0.35">
      <c r="F2" s="9" t="s">
        <v>177</v>
      </c>
    </row>
    <row r="3" spans="3:7" hidden="1" x14ac:dyDescent="0.3"/>
    <row r="4" spans="3:7" hidden="1" x14ac:dyDescent="0.3"/>
    <row r="5" spans="3:7" hidden="1" x14ac:dyDescent="0.3"/>
    <row r="6" spans="3:7" x14ac:dyDescent="0.3">
      <c r="F6" t="s">
        <v>178</v>
      </c>
    </row>
    <row r="7" spans="3:7" x14ac:dyDescent="0.3">
      <c r="C7" s="1" t="s">
        <v>76</v>
      </c>
      <c r="D7" t="s" vm="2">
        <v>75</v>
      </c>
      <c r="F7" t="s">
        <v>179</v>
      </c>
    </row>
    <row r="8" spans="3:7" x14ac:dyDescent="0.3">
      <c r="C8" s="1" t="s">
        <v>74</v>
      </c>
      <c r="D8" t="s" vm="1">
        <v>75</v>
      </c>
    </row>
    <row r="10" spans="3:7" x14ac:dyDescent="0.3">
      <c r="D10" s="1" t="s">
        <v>171</v>
      </c>
    </row>
    <row r="11" spans="3:7" x14ac:dyDescent="0.3">
      <c r="C11" s="1" t="s">
        <v>172</v>
      </c>
      <c r="D11">
        <v>2019</v>
      </c>
      <c r="E11">
        <v>2020</v>
      </c>
      <c r="F11">
        <v>2021</v>
      </c>
      <c r="G11" s="8" t="s">
        <v>176</v>
      </c>
    </row>
    <row r="12" spans="3:7" x14ac:dyDescent="0.3">
      <c r="C12" t="s">
        <v>69</v>
      </c>
      <c r="D12" s="7">
        <v>87478258.349999994</v>
      </c>
      <c r="E12" s="7">
        <v>196690953.08000001</v>
      </c>
      <c r="F12" s="7">
        <v>598877095.26999998</v>
      </c>
      <c r="G12" s="5">
        <f>IFERROR(F12/E12,"")</f>
        <v>3.0447617742053392</v>
      </c>
    </row>
    <row r="13" spans="3:7" x14ac:dyDescent="0.3">
      <c r="C13" t="s">
        <v>173</v>
      </c>
      <c r="D13" s="7">
        <v>51238673.83329998</v>
      </c>
      <c r="E13" s="7">
        <v>123371488.19679998</v>
      </c>
      <c r="F13" s="7">
        <v>380714262.18750048</v>
      </c>
      <c r="G13" s="5">
        <f t="shared" ref="G13:G15" si="0">IFERROR(F13/E13,"")</f>
        <v>3.0859177250110816</v>
      </c>
    </row>
    <row r="14" spans="3:7" x14ac:dyDescent="0.3">
      <c r="C14" t="s">
        <v>174</v>
      </c>
      <c r="D14" s="7">
        <v>36239584.516700014</v>
      </c>
      <c r="E14" s="7">
        <v>73319464.883200034</v>
      </c>
      <c r="F14" s="7">
        <v>218162833.0824995</v>
      </c>
      <c r="G14" s="5">
        <f t="shared" si="0"/>
        <v>2.9755104381904451</v>
      </c>
    </row>
    <row r="15" spans="3:7" x14ac:dyDescent="0.3">
      <c r="C15" t="s">
        <v>175</v>
      </c>
      <c r="D15" s="3">
        <v>0.41426961624802416</v>
      </c>
      <c r="E15" s="3">
        <v>0.37276480557485958</v>
      </c>
      <c r="F15" s="3">
        <v>0.36428648683607134</v>
      </c>
      <c r="G15" s="5">
        <f t="shared" si="0"/>
        <v>0.97725558150342706</v>
      </c>
    </row>
  </sheetData>
  <conditionalFormatting pivot="1" sqref="D12:F1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G12:G1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{58FA2C3A-D42E-4836-A35B-325F840A4D7A}</x14:id>
        </ext>
      </extLst>
    </cfRule>
  </conditionalFormatting>
  <pageMargins left="0.7" right="0.7" top="0.75" bottom="0.75" header="0.3" footer="0.3"/>
  <pageSetup orientation="portrait" r:id="rId2"/>
  <headerFooter>
    <oddHeader>&amp;L&amp;G&amp;C&amp;"-,Bold"&amp;18Atliq Hardwares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8FA2C3A-D42E-4836-A35B-325F840A4D7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G12:G15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EDB64-DD6B-4CA7-B4BB-0A0C1DCA9A0F}">
  <dimension ref="C6:R58"/>
  <sheetViews>
    <sheetView showGridLines="0" showRuler="0" showWhiteSpace="0" view="pageLayout" topLeftCell="A2" zoomScale="109" zoomScaleNormal="113" zoomScaleSheetLayoutView="85" zoomScalePageLayoutView="109" workbookViewId="0">
      <selection activeCell="I3" sqref="I3"/>
    </sheetView>
  </sheetViews>
  <sheetFormatPr defaultRowHeight="14.4" x14ac:dyDescent="0.3"/>
  <cols>
    <col min="2" max="2" width="0" hidden="1" customWidth="1"/>
    <col min="3" max="3" width="11.21875" bestFit="1" customWidth="1"/>
    <col min="4" max="15" width="9.33203125" bestFit="1" customWidth="1"/>
    <col min="16" max="17" width="9.21875" bestFit="1" customWidth="1"/>
    <col min="18" max="18" width="8.77734375" bestFit="1" customWidth="1"/>
    <col min="19" max="19" width="12.88671875" bestFit="1" customWidth="1"/>
    <col min="20" max="39" width="14.44140625" bestFit="1" customWidth="1"/>
    <col min="40" max="40" width="15.44140625" bestFit="1" customWidth="1"/>
    <col min="41" max="46" width="14.44140625" bestFit="1" customWidth="1"/>
    <col min="47" max="47" width="15.44140625" bestFit="1" customWidth="1"/>
    <col min="48" max="50" width="14.44140625" bestFit="1" customWidth="1"/>
    <col min="51" max="52" width="15.44140625" bestFit="1" customWidth="1"/>
    <col min="53" max="53" width="14.44140625" bestFit="1" customWidth="1"/>
    <col min="54" max="57" width="15.44140625" bestFit="1" customWidth="1"/>
    <col min="58" max="70" width="14.44140625" bestFit="1" customWidth="1"/>
    <col min="71" max="72" width="15.44140625" bestFit="1" customWidth="1"/>
    <col min="73" max="78" width="14.44140625" bestFit="1" customWidth="1"/>
    <col min="79" max="79" width="15.44140625" bestFit="1" customWidth="1"/>
    <col min="80" max="85" width="14.44140625" bestFit="1" customWidth="1"/>
    <col min="86" max="86" width="15.44140625" bestFit="1" customWidth="1"/>
    <col min="87" max="91" width="14.44140625" bestFit="1" customWidth="1"/>
    <col min="92" max="93" width="15.44140625" bestFit="1" customWidth="1"/>
  </cols>
  <sheetData>
    <row r="6" spans="3:15" x14ac:dyDescent="0.3">
      <c r="C6" s="1" t="s">
        <v>171</v>
      </c>
      <c r="D6" t="s" vm="4">
        <v>180</v>
      </c>
    </row>
    <row r="7" spans="3:15" x14ac:dyDescent="0.3">
      <c r="C7" s="1" t="s">
        <v>76</v>
      </c>
      <c r="D7" t="s" vm="3">
        <v>75</v>
      </c>
    </row>
    <row r="9" spans="3:15" x14ac:dyDescent="0.3">
      <c r="D9" s="1" t="s">
        <v>188</v>
      </c>
      <c r="E9" s="1" t="s">
        <v>187</v>
      </c>
    </row>
    <row r="10" spans="3:15" x14ac:dyDescent="0.3">
      <c r="D10" t="s">
        <v>185</v>
      </c>
      <c r="G10" t="s">
        <v>186</v>
      </c>
      <c r="J10" t="s">
        <v>183</v>
      </c>
      <c r="M10" t="s">
        <v>184</v>
      </c>
    </row>
    <row r="11" spans="3:15" x14ac:dyDescent="0.3">
      <c r="C11" s="1" t="s">
        <v>172</v>
      </c>
      <c r="D11" t="s">
        <v>196</v>
      </c>
      <c r="E11" t="s">
        <v>197</v>
      </c>
      <c r="F11" t="s">
        <v>198</v>
      </c>
      <c r="G11" t="s">
        <v>199</v>
      </c>
      <c r="H11" t="s">
        <v>200</v>
      </c>
      <c r="I11" t="s">
        <v>201</v>
      </c>
      <c r="J11" t="s">
        <v>202</v>
      </c>
      <c r="K11" t="s">
        <v>203</v>
      </c>
      <c r="L11" t="s">
        <v>204</v>
      </c>
      <c r="M11" t="s">
        <v>205</v>
      </c>
      <c r="N11" t="s">
        <v>206</v>
      </c>
      <c r="O11" t="s">
        <v>207</v>
      </c>
    </row>
    <row r="12" spans="3:15" x14ac:dyDescent="0.3">
      <c r="C12" t="s">
        <v>69</v>
      </c>
      <c r="D12" s="7">
        <v>6462654.7000000002</v>
      </c>
      <c r="E12" s="7">
        <v>8038536.1100000003</v>
      </c>
      <c r="F12" s="7">
        <v>10735791.5</v>
      </c>
      <c r="G12" s="7">
        <v>11436776.859999999</v>
      </c>
      <c r="H12" s="7">
        <v>6521144.4299999997</v>
      </c>
      <c r="I12" s="7">
        <v>6080697.3300000001</v>
      </c>
      <c r="J12" s="7">
        <v>6412201.4000000004</v>
      </c>
      <c r="K12" s="7">
        <v>6321720.7000000002</v>
      </c>
      <c r="L12" s="7">
        <v>6489651.3499999996</v>
      </c>
      <c r="M12" s="7">
        <v>6184359.6699999999</v>
      </c>
      <c r="N12" s="7">
        <v>6483682.7400000002</v>
      </c>
      <c r="O12" s="7">
        <v>6311041.5599999996</v>
      </c>
    </row>
    <row r="13" spans="3:15" x14ac:dyDescent="0.3">
      <c r="C13" t="s">
        <v>173</v>
      </c>
      <c r="D13" s="7">
        <v>3821557.4640000053</v>
      </c>
      <c r="E13" s="7">
        <v>4664442.4928999906</v>
      </c>
      <c r="F13" s="7">
        <v>6281190.3094999958</v>
      </c>
      <c r="G13" s="7">
        <v>6703466.5721000051</v>
      </c>
      <c r="H13" s="7">
        <v>3855892.6254999992</v>
      </c>
      <c r="I13" s="7">
        <v>3530328.9526999989</v>
      </c>
      <c r="J13" s="7">
        <v>3754043.7395999972</v>
      </c>
      <c r="K13" s="7">
        <v>3705249.2085000016</v>
      </c>
      <c r="L13" s="7">
        <v>3842514.6996999932</v>
      </c>
      <c r="M13" s="7">
        <v>3587061.2112000054</v>
      </c>
      <c r="N13" s="7">
        <v>3794151.3340000017</v>
      </c>
      <c r="O13" s="7">
        <v>3698775.2235999992</v>
      </c>
    </row>
    <row r="14" spans="3:15" x14ac:dyDescent="0.3">
      <c r="C14" t="s">
        <v>174</v>
      </c>
      <c r="D14" s="7">
        <v>2641097.2359999949</v>
      </c>
      <c r="E14" s="7">
        <v>3374093.6171000097</v>
      </c>
      <c r="F14" s="7">
        <v>4454601.1905000042</v>
      </c>
      <c r="G14" s="7">
        <v>4733310.2878999943</v>
      </c>
      <c r="H14" s="7">
        <v>2665251.8045000006</v>
      </c>
      <c r="I14" s="7">
        <v>2550368.3773000012</v>
      </c>
      <c r="J14" s="7">
        <v>2658157.6604000032</v>
      </c>
      <c r="K14" s="7">
        <v>2616471.4914999986</v>
      </c>
      <c r="L14" s="7">
        <v>2647136.6503000064</v>
      </c>
      <c r="M14" s="7">
        <v>2597298.4587999946</v>
      </c>
      <c r="N14" s="7">
        <v>2689531.4059999986</v>
      </c>
      <c r="O14" s="7">
        <v>2612266.3364000004</v>
      </c>
    </row>
    <row r="15" spans="3:15" x14ac:dyDescent="0.3">
      <c r="C15" t="s">
        <v>175</v>
      </c>
      <c r="D15" s="3">
        <v>0.40867064056509084</v>
      </c>
      <c r="E15" s="3">
        <v>0.41973980970274072</v>
      </c>
      <c r="F15" s="3">
        <v>0.41492992766299569</v>
      </c>
      <c r="G15" s="3">
        <v>0.41386750356690921</v>
      </c>
      <c r="H15" s="3">
        <v>0.40870921248710951</v>
      </c>
      <c r="I15" s="3">
        <v>0.41942037876435484</v>
      </c>
      <c r="J15" s="3">
        <v>0.41454681389140446</v>
      </c>
      <c r="K15" s="3">
        <v>0.41388596802449662</v>
      </c>
      <c r="L15" s="3">
        <v>0.40790121187327061</v>
      </c>
      <c r="M15" s="3">
        <v>0.41997855839454995</v>
      </c>
      <c r="N15" s="3">
        <v>0.41481539332691014</v>
      </c>
      <c r="O15" s="3">
        <v>0.41392000220008068</v>
      </c>
    </row>
    <row r="19" spans="3:15" x14ac:dyDescent="0.3">
      <c r="C19" s="1" t="s">
        <v>171</v>
      </c>
      <c r="D19" t="s" vm="5">
        <v>181</v>
      </c>
    </row>
    <row r="20" spans="3:15" x14ac:dyDescent="0.3">
      <c r="C20" s="1" t="s">
        <v>76</v>
      </c>
      <c r="D20" t="s" vm="3">
        <v>75</v>
      </c>
    </row>
    <row r="22" spans="3:15" x14ac:dyDescent="0.3">
      <c r="D22" s="1" t="s">
        <v>188</v>
      </c>
      <c r="E22" s="1" t="s">
        <v>187</v>
      </c>
    </row>
    <row r="23" spans="3:15" x14ac:dyDescent="0.3">
      <c r="D23" t="s">
        <v>185</v>
      </c>
      <c r="G23" t="s">
        <v>186</v>
      </c>
      <c r="J23" t="s">
        <v>183</v>
      </c>
      <c r="M23" t="s">
        <v>184</v>
      </c>
    </row>
    <row r="24" spans="3:15" x14ac:dyDescent="0.3">
      <c r="C24" s="1" t="s">
        <v>172</v>
      </c>
      <c r="D24" t="s">
        <v>196</v>
      </c>
      <c r="E24" t="s">
        <v>197</v>
      </c>
      <c r="F24" t="s">
        <v>198</v>
      </c>
      <c r="G24" t="s">
        <v>199</v>
      </c>
      <c r="H24" t="s">
        <v>200</v>
      </c>
      <c r="I24" t="s">
        <v>201</v>
      </c>
      <c r="J24" t="s">
        <v>202</v>
      </c>
      <c r="K24" t="s">
        <v>203</v>
      </c>
      <c r="L24" t="s">
        <v>204</v>
      </c>
      <c r="M24" t="s">
        <v>205</v>
      </c>
      <c r="N24" t="s">
        <v>206</v>
      </c>
      <c r="O24" t="s">
        <v>207</v>
      </c>
    </row>
    <row r="25" spans="3:15" x14ac:dyDescent="0.3">
      <c r="C25" t="s">
        <v>69</v>
      </c>
      <c r="D25" s="7">
        <v>17101844.789999999</v>
      </c>
      <c r="E25" s="7">
        <v>20625353.16</v>
      </c>
      <c r="F25" s="7">
        <v>28693062.809999999</v>
      </c>
      <c r="G25" s="7">
        <v>29901819.449999999</v>
      </c>
      <c r="H25" s="7">
        <v>17134491.73</v>
      </c>
      <c r="I25" s="7">
        <v>15932938.42</v>
      </c>
      <c r="J25" s="7">
        <v>2111380.75</v>
      </c>
      <c r="K25" s="7">
        <v>7758449.8700000001</v>
      </c>
      <c r="L25" s="7">
        <v>9932571.8499999996</v>
      </c>
      <c r="M25" s="7">
        <v>14882796.6</v>
      </c>
      <c r="N25" s="7">
        <v>16079640.75</v>
      </c>
      <c r="O25" s="7">
        <v>16536602.9</v>
      </c>
    </row>
    <row r="26" spans="3:15" x14ac:dyDescent="0.3">
      <c r="C26" t="s">
        <v>173</v>
      </c>
      <c r="D26" s="7">
        <v>10642927.749500008</v>
      </c>
      <c r="E26" s="7">
        <v>12833528.90530004</v>
      </c>
      <c r="F26" s="7">
        <v>18066375.183499962</v>
      </c>
      <c r="G26" s="7">
        <v>18894707.737599999</v>
      </c>
      <c r="H26" s="7">
        <v>10666133.077600006</v>
      </c>
      <c r="I26" s="7">
        <v>9920239.5835000202</v>
      </c>
      <c r="J26" s="7">
        <v>1336896.5530999997</v>
      </c>
      <c r="K26" s="7">
        <v>4831348.9012000011</v>
      </c>
      <c r="L26" s="7">
        <v>6209275.3569000149</v>
      </c>
      <c r="M26" s="7">
        <v>9336005.6909999587</v>
      </c>
      <c r="N26" s="7">
        <v>10181585.144699998</v>
      </c>
      <c r="O26" s="7">
        <v>10452464.312899975</v>
      </c>
    </row>
    <row r="27" spans="3:15" x14ac:dyDescent="0.3">
      <c r="C27" t="s">
        <v>174</v>
      </c>
      <c r="D27" s="7">
        <v>6458917.0404999908</v>
      </c>
      <c r="E27" s="7">
        <v>7791824.2546999604</v>
      </c>
      <c r="F27" s="7">
        <v>10626687.626500037</v>
      </c>
      <c r="G27" s="7">
        <v>11007111.712400001</v>
      </c>
      <c r="H27" s="7">
        <v>6468358.6523999944</v>
      </c>
      <c r="I27" s="7">
        <v>6012698.8364999797</v>
      </c>
      <c r="J27" s="7">
        <v>774484.19690000033</v>
      </c>
      <c r="K27" s="7">
        <v>2927100.968799999</v>
      </c>
      <c r="L27" s="7">
        <v>3723296.4930999847</v>
      </c>
      <c r="M27" s="7">
        <v>5546790.909000041</v>
      </c>
      <c r="N27" s="7">
        <v>5898055.6053000018</v>
      </c>
      <c r="O27" s="7">
        <v>6084138.5871000253</v>
      </c>
    </row>
    <row r="28" spans="3:15" x14ac:dyDescent="0.3">
      <c r="C28" t="s">
        <v>175</v>
      </c>
      <c r="D28" s="3">
        <v>0.37767370244622545</v>
      </c>
      <c r="E28" s="3">
        <v>0.37777894973508225</v>
      </c>
      <c r="F28" s="3">
        <v>0.37035738209155084</v>
      </c>
      <c r="G28" s="3">
        <v>0.36810842667301308</v>
      </c>
      <c r="H28" s="3">
        <v>0.3775051372591835</v>
      </c>
      <c r="I28" s="3">
        <v>0.37737538914683005</v>
      </c>
      <c r="J28" s="3">
        <v>0.36681408452738823</v>
      </c>
      <c r="K28" s="3">
        <v>0.37727909799589887</v>
      </c>
      <c r="L28" s="3">
        <v>0.37485724234655143</v>
      </c>
      <c r="M28" s="3">
        <v>0.37269816003532841</v>
      </c>
      <c r="N28" s="3">
        <v>0.36680269770952451</v>
      </c>
      <c r="O28" s="3">
        <v>0.36791949494657245</v>
      </c>
    </row>
    <row r="33" spans="3:18" x14ac:dyDescent="0.3">
      <c r="C33" s="1" t="s">
        <v>171</v>
      </c>
      <c r="D33" t="s" vm="6">
        <v>182</v>
      </c>
    </row>
    <row r="34" spans="3:18" x14ac:dyDescent="0.3">
      <c r="C34" s="1" t="s">
        <v>76</v>
      </c>
      <c r="D34" t="s" vm="3">
        <v>75</v>
      </c>
    </row>
    <row r="36" spans="3:18" x14ac:dyDescent="0.3">
      <c r="D36" s="1" t="s">
        <v>188</v>
      </c>
      <c r="E36" s="1" t="s">
        <v>187</v>
      </c>
    </row>
    <row r="37" spans="3:18" x14ac:dyDescent="0.3">
      <c r="D37" t="s">
        <v>185</v>
      </c>
      <c r="G37" t="s">
        <v>186</v>
      </c>
      <c r="J37" t="s">
        <v>183</v>
      </c>
      <c r="M37" t="s">
        <v>184</v>
      </c>
    </row>
    <row r="38" spans="3:18" x14ac:dyDescent="0.3">
      <c r="C38" s="1" t="s">
        <v>172</v>
      </c>
      <c r="D38" t="s">
        <v>196</v>
      </c>
      <c r="E38" t="s">
        <v>197</v>
      </c>
      <c r="F38" t="s">
        <v>198</v>
      </c>
      <c r="G38" t="s">
        <v>199</v>
      </c>
      <c r="H38" t="s">
        <v>200</v>
      </c>
      <c r="I38" t="s">
        <v>201</v>
      </c>
      <c r="J38" t="s">
        <v>202</v>
      </c>
      <c r="K38" t="s">
        <v>203</v>
      </c>
      <c r="L38" t="s">
        <v>204</v>
      </c>
      <c r="M38" t="s">
        <v>205</v>
      </c>
      <c r="N38" t="s">
        <v>206</v>
      </c>
      <c r="O38" t="s">
        <v>207</v>
      </c>
    </row>
    <row r="39" spans="3:18" x14ac:dyDescent="0.3">
      <c r="C39" t="s">
        <v>69</v>
      </c>
      <c r="D39" s="7">
        <v>44817070.079999998</v>
      </c>
      <c r="E39" s="7">
        <v>54591631.43</v>
      </c>
      <c r="F39" s="7">
        <v>74342414.200000003</v>
      </c>
      <c r="G39" s="7">
        <v>78058681.439999998</v>
      </c>
      <c r="H39" s="7">
        <v>44788916.310000002</v>
      </c>
      <c r="I39" s="7">
        <v>41823079.060000002</v>
      </c>
      <c r="J39" s="7">
        <v>43950347.270000003</v>
      </c>
      <c r="K39" s="7">
        <v>43541437.909999996</v>
      </c>
      <c r="L39" s="7">
        <v>44400215.920000002</v>
      </c>
      <c r="M39" s="7">
        <v>41468863.57</v>
      </c>
      <c r="N39" s="7">
        <v>44047274.549999997</v>
      </c>
      <c r="O39" s="7">
        <v>43047163.530000001</v>
      </c>
    </row>
    <row r="40" spans="3:18" x14ac:dyDescent="0.3">
      <c r="C40" t="s">
        <v>173</v>
      </c>
      <c r="D40" s="7">
        <v>28389759.972799942</v>
      </c>
      <c r="E40" s="7">
        <v>34653627.853799962</v>
      </c>
      <c r="F40" s="7">
        <v>47364021.602899969</v>
      </c>
      <c r="G40" s="7">
        <v>49757549.060299978</v>
      </c>
      <c r="H40" s="7">
        <v>28360377.980600066</v>
      </c>
      <c r="I40" s="7">
        <v>26543564.92499999</v>
      </c>
      <c r="J40" s="7">
        <v>27966289.114600029</v>
      </c>
      <c r="K40" s="7">
        <v>27722116.393400081</v>
      </c>
      <c r="L40" s="7">
        <v>28134310.449800026</v>
      </c>
      <c r="M40" s="7">
        <v>26354468.70899998</v>
      </c>
      <c r="N40" s="7">
        <v>28027929.991900072</v>
      </c>
      <c r="O40" s="7">
        <v>27440246.133399978</v>
      </c>
    </row>
    <row r="41" spans="3:18" x14ac:dyDescent="0.3">
      <c r="C41" t="s">
        <v>174</v>
      </c>
      <c r="D41" s="7">
        <v>16427310.107200056</v>
      </c>
      <c r="E41" s="7">
        <v>19938003.576200038</v>
      </c>
      <c r="F41" s="7">
        <v>26978392.597100034</v>
      </c>
      <c r="G41" s="7">
        <v>28301132.37970002</v>
      </c>
      <c r="H41" s="7">
        <v>16428538.329399936</v>
      </c>
      <c r="I41" s="7">
        <v>15279514.135000013</v>
      </c>
      <c r="J41" s="7">
        <v>15984058.155399974</v>
      </c>
      <c r="K41" s="7">
        <v>15819321.516599916</v>
      </c>
      <c r="L41" s="7">
        <v>16265905.470199976</v>
      </c>
      <c r="M41" s="7">
        <v>15114394.86100002</v>
      </c>
      <c r="N41" s="7">
        <v>16019344.558099926</v>
      </c>
      <c r="O41" s="7">
        <v>15606917.396600023</v>
      </c>
    </row>
    <row r="42" spans="3:18" x14ac:dyDescent="0.3">
      <c r="C42" t="s">
        <v>175</v>
      </c>
      <c r="D42" s="3">
        <v>0.36654136644534657</v>
      </c>
      <c r="E42" s="3">
        <v>0.36522087825430716</v>
      </c>
      <c r="F42" s="3">
        <v>0.36289368441171815</v>
      </c>
      <c r="G42" s="3">
        <v>0.36256226543429071</v>
      </c>
      <c r="H42" s="3">
        <v>0.36679919236474007</v>
      </c>
      <c r="I42" s="3">
        <v>0.3653369019789241</v>
      </c>
      <c r="J42" s="3">
        <v>0.36368445639815244</v>
      </c>
      <c r="K42" s="3">
        <v>0.36331646991765404</v>
      </c>
      <c r="L42" s="3">
        <v>0.36634744073109399</v>
      </c>
      <c r="M42" s="3">
        <v>0.36447574299900254</v>
      </c>
      <c r="N42" s="3">
        <v>0.36368526138695967</v>
      </c>
      <c r="O42" s="3">
        <v>0.36255390870814069</v>
      </c>
    </row>
    <row r="46" spans="3:18" x14ac:dyDescent="0.3">
      <c r="C46" s="6" t="s">
        <v>189</v>
      </c>
    </row>
    <row r="47" spans="3:18" x14ac:dyDescent="0.3">
      <c r="C47" s="6" t="s">
        <v>190</v>
      </c>
      <c r="D47" s="11">
        <f>D39/D25-1</f>
        <v>1.6205985746172824</v>
      </c>
      <c r="E47" s="11">
        <f t="shared" ref="E47:R47" si="0">E39/E25-1</f>
        <v>1.6468216571376275</v>
      </c>
      <c r="F47" s="11">
        <f t="shared" si="0"/>
        <v>1.5909542906688396</v>
      </c>
      <c r="G47" s="11">
        <f t="shared" si="0"/>
        <v>1.6104993901968063</v>
      </c>
      <c r="H47" s="11">
        <f t="shared" si="0"/>
        <v>1.6139623524158075</v>
      </c>
      <c r="I47" s="11">
        <f t="shared" si="0"/>
        <v>1.6249444990951019</v>
      </c>
      <c r="J47" s="11">
        <f t="shared" si="0"/>
        <v>19.815926862078289</v>
      </c>
      <c r="K47" s="11">
        <f t="shared" si="0"/>
        <v>4.6121311137633212</v>
      </c>
      <c r="L47" s="11">
        <f t="shared" si="0"/>
        <v>3.470163074632076</v>
      </c>
      <c r="M47" s="11">
        <f t="shared" si="0"/>
        <v>1.7863623137871816</v>
      </c>
      <c r="N47" s="11">
        <f t="shared" si="0"/>
        <v>1.7393195678205684</v>
      </c>
      <c r="O47" s="11">
        <f t="shared" si="0"/>
        <v>1.6031442969462608</v>
      </c>
      <c r="P47" s="11"/>
      <c r="Q47" s="11"/>
      <c r="R47" s="11"/>
    </row>
    <row r="48" spans="3:18" x14ac:dyDescent="0.3">
      <c r="C48" s="6" t="s">
        <v>191</v>
      </c>
      <c r="D48" s="11">
        <f>D39/D25</f>
        <v>2.6205985746172824</v>
      </c>
      <c r="E48" s="11">
        <f t="shared" ref="E48:R48" si="1">E39/E25</f>
        <v>2.6468216571376275</v>
      </c>
      <c r="F48" s="11">
        <f t="shared" si="1"/>
        <v>2.5909542906688396</v>
      </c>
      <c r="G48" s="11">
        <f t="shared" si="1"/>
        <v>2.6104993901968063</v>
      </c>
      <c r="H48" s="11">
        <f t="shared" si="1"/>
        <v>2.6139623524158075</v>
      </c>
      <c r="I48" s="11">
        <f t="shared" si="1"/>
        <v>2.6249444990951019</v>
      </c>
      <c r="J48" s="11">
        <f t="shared" si="1"/>
        <v>20.815926862078289</v>
      </c>
      <c r="K48" s="11">
        <f t="shared" si="1"/>
        <v>5.6121311137633212</v>
      </c>
      <c r="L48" s="11">
        <f t="shared" si="1"/>
        <v>4.470163074632076</v>
      </c>
      <c r="M48" s="11">
        <f t="shared" si="1"/>
        <v>2.7863623137871816</v>
      </c>
      <c r="N48" s="11">
        <f t="shared" si="1"/>
        <v>2.7393195678205684</v>
      </c>
      <c r="O48" s="11">
        <f t="shared" si="1"/>
        <v>2.6031442969462608</v>
      </c>
      <c r="P48" s="11"/>
      <c r="Q48" s="11"/>
      <c r="R48" s="11"/>
    </row>
    <row r="49" spans="3:18" x14ac:dyDescent="0.3">
      <c r="C49" s="6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</row>
    <row r="50" spans="3:18" x14ac:dyDescent="0.3">
      <c r="C50" s="6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</row>
    <row r="52" spans="3:18" x14ac:dyDescent="0.3">
      <c r="C52" s="6" t="s">
        <v>195</v>
      </c>
    </row>
    <row r="53" spans="3:18" x14ac:dyDescent="0.3">
      <c r="C53">
        <v>2021</v>
      </c>
      <c r="D53">
        <v>50</v>
      </c>
    </row>
    <row r="54" spans="3:18" x14ac:dyDescent="0.3">
      <c r="C54">
        <v>2020</v>
      </c>
      <c r="D54">
        <v>30</v>
      </c>
    </row>
    <row r="56" spans="3:18" x14ac:dyDescent="0.3">
      <c r="C56" t="s">
        <v>192</v>
      </c>
      <c r="D56" s="10">
        <f>D53/D54</f>
        <v>1.6666666666666667</v>
      </c>
    </row>
    <row r="57" spans="3:18" x14ac:dyDescent="0.3">
      <c r="C57" t="s">
        <v>193</v>
      </c>
      <c r="D57">
        <f>D53-D54</f>
        <v>20</v>
      </c>
    </row>
    <row r="58" spans="3:18" x14ac:dyDescent="0.3">
      <c r="C58" t="s">
        <v>194</v>
      </c>
      <c r="D58" s="10">
        <f>D53/D54-1</f>
        <v>0.66666666666666674</v>
      </c>
    </row>
  </sheetData>
  <pageMargins left="0.7" right="0.7" top="0.75" bottom="0.75" header="0.3" footer="0.3"/>
  <pageSetup scale="39" orientation="portrait" r:id="rId4"/>
  <headerFooter>
    <oddHeader xml:space="preserve">&amp;L&amp;G&amp;C&amp;"-,Bold"&amp;16AtliQ Hardwares
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4 b f c c 9 4 d - 8 5 4 1 - 4 1 0 0 - a 9 3 6 - f d 9 c 1 7 5 b a 7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4 5 8 a 9 4 6 5 - 6 b e e - 4 0 a 6 - b d 3 0 - 0 7 d d 0 9 9 f 5 4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 1 2 6 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8 4 e f 3 f a - 2 d 7 0 - 4 6 1 e - 9 4 d 5 - d d 5 f d d a 1 0 0 e 3 , d i m _ m a r k e t _ 4 b f c c 9 4 d - 8 5 4 1 - 4 1 0 0 - a 9 3 6 - f d 9 c 1 7 5 b a 7 7 4 , d i m _ p r o d u c t _ 6 1 5 7 f e c 5 - 8 8 7 5 - 4 9 c 2 - b 6 0 2 - 0 9 0 b b a 5 1 0 4 b 4 , f a c t _ s a l e s _ m o n t h l y _ 4 5 8 a 9 4 6 5 - 6 b e e - 4 0 a 6 - b d 3 0 - 0 7 d d 0 9 9 f 5 4 4 8 , d i m _ d a t e _ 9 c 3 2 5 5 f 5 - 2 7 d 5 - 4 c e 0 - 8 8 9 8 - 0 e 9 e 0 2 c 4 0 c 6 d , n s _ t a r g e t s _ 2 0 2 1 _ 4 7 e a a d c d - 8 9 a 5 - 4 a 8 e - b d a a - 2 5 3 4 6 8 3 3 c e 0 f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3 5 4 5 0 1 b - 9 5 e d - 4 4 5 2 - 9 c 9 9 - 3 f 2 5 c 8 a 7 e f 0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 T r u e 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b 7 2 3 3 c b 1 - 6 1 6 f - 4 4 d 6 - b 8 1 5 - d 3 e f 1 c 6 b 3 3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 T r u e 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2 b a e d 4 1 a - b 5 0 2 - 4 3 5 c - 8 b b f - c d 0 b 7 f f 6 9 8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 T r u e 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6 1 5 7 f e c 5 - 8 8 7 5 - 4 9 c 2 - b 6 0 2 - 0 9 0 b b a 5 1 0 4 b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0 f 3 d b 5 0 - f c 0 e - 4 e 9 9 - b 9 e f - 6 e a 7 e f 4 1 d 0 5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 T r u e 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 d i m _ c u s t o m e r _ 6 8 4 e f 3 f a - 2 d 7 0 - 4 6 1 e - 9 4 d 5 - d d 5 f d d a 1 0 0 e 3 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 d i m _ m a r k e t _ 4 b f c c 9 4 d - 8 5 4 1 - 4 1 0 0 - a 9 3 6 - f d 9 c 1 7 5 b a 7 7 4 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 f a c t _ s a l e s _ m o n t h l y _ 4 5 8 a 9 4 6 5 - 6 b e e - 4 0 a 6 - b d 3 0 - 0 7 d d 0 9 9 f 5 4 4 8 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 d i m _ p r o d u c t _ 6 1 5 7 f e c 5 - 8 8 7 5 - 4 9 c 2 - b 6 0 2 - 0 9 0 b b a 5 1 0 4 b 4 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 d i m _ d a t e _ 9 c 3 2 5 5 f 5 - 2 7 d 5 - 4 c e 0 - 8 8 9 8 - 0 e 9 e 0 2 c 4 0 c 6 d 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 n s _ t a r g e t s _ 2 0 2 1 _ 4 7 e a a d c d - 8 9 a 5 - 4 a 8 e - b d a a - 2 5 3 4 6 8 3 3 c e 0 f 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0.xml>��< ? x m l   v e r s i o n = " 1 . 0 "   e n c o d i n g = " U T F - 1 6 " ? > < G e m i n i   x m l n s = " h t t p : / / g e m i n i / p i v o t c u s t o m i z a t i o n / 9 b b 5 c 6 0 5 - f b f 2 - 4 0 2 a - a f e 4 - e a 3 8 5 8 c b 3 5 3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 F a l s e 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6 8 4 e f 3 f a - 2 d 7 0 - 4 6 1 e - 9 4 d 5 - d d 5 f d d a 1 0 0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 1 6 2 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7 a 2 d f 1 d - 9 e 1 8 - 4 1 c e - a 7 c 7 - f 4 8 7 e 0 d 9 f 3 5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 F a l s e 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b 3 5 6 c 0 5 - 2 8 0 c - 4 d 3 f - b 5 c 9 - a 2 1 6 c 8 3 e 2 c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 F a l s e 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4 3 8 8 e 1 6 - d d c 4 - 4 5 7 6 - a 5 a 4 - 4 e 1 3 2 1 a 2 6 8 3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 T r u e 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8.xml>��< ? x m l   v e r s i o n = " 1 . 0 "   e n c o d i n g = " u t f - 1 6 " ? > < D a t a M a s h u p   s q m i d = " 1 e c f d 4 0 5 - 4 d 3 d - 4 1 f f - b 9 f 1 - d a c 6 d e 0 6 4 1 a 5 "   x m l n s = " h t t p : / / s c h e m a s . m i c r o s o f t . c o m / D a t a M a s h u p " > A A A A A I U H A A B Q S w M E F A A C A A g A U n 8 z W g G / u i 2 k A A A A 9 g A A A B I A H A B D b 2 5 m a W c v U G F j a 2 F n Z S 5 4 b W w g o h g A K K A U A A A A A A A A A A A A A A A A A A A A A A A A A A A A h Y + x D o I w F E V / h X S n L b A Q 8 q i D k 4 k Y E x P j 2 p Q K j f A w t F j + z c F P 8 h f E K O r m e M 8 9 w 7 3 3 6 w 0 W Y 9 s E F 9 1 b 0 2 F O I s p J o F F 1 p c E q J 4 M 7 h i l Z C N h K d Z K V D i Y Z b T b a M i e 1 c + e M M e 8 9 9 Q n t + o r F n E f s U K x 3 q t a t J B / Z / J d D g 9 Z J V J o I 2 L / G i J h G S U q j l F M O b I Z Q G P w K 8 b T 3 2 f 5 A W A 6 N G 3 o t N I a r D b A 5 A n t / E A 9 Q S w M E F A A C A A g A U n 8 z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J / M 1 p 3 A r K / f w Q A A H 0 W A A A T A B w A R m 9 y b X V s Y X M v U 2 V j d G l v b j E u b S C i G A A o o B Q A A A A A A A A A A A A A A A A A A A A A A A A A A A D V W F t v 4 j g U f q / U / x C l L 0 G K o o Z e d n Z X P L C 0 a C v t M O 3 S H W k E F X I T A 9 Y 4 N r I d t i z i v + 9 x L k 2 c y w z t V I z a B x q d 4 5 z z f e f m A x I H i n B m j d P / / u / H R 8 d H c o k E D i 2 J K J Y z g e d W z 6 J Y H R 9 Z 8 D f m s Q g w S I a c h l h 4 Q w K H H H v w 2 / Q f i Y W c R o i R r 9 N P D F 8 J s s b T 8 f R W T s e J o S F h i A V 4 1 m e I b h Q J 5 P Q K K W R 3 j o 8 I K 9 s u Q w h J N A t i q X i E R S O K Z 4 x u q j h 5 P Z L p z P A W y L U N D l J P 2 8 m J n R K 2 b p F a 2 r 0 f c G O 7 I x T h n l 3 2 5 m l v D 7 v J g D O F m X p 4 Z n M T r b h Q E I n B + L O G M 5 B r 7 4 o H c Q S n n L c l 6 0 6 u M C U R U V j 0 b N d 2 r Q G n c c R k 7 8 K 1 r l n A Q 8 I W P b 9 7 0 X W t u 5 g r P F Y b i n v F o z f i D D 9 0 n q H f C h 5 x D f 1 P j C B w U s O / R 4 9 w M N N k c q f C 0 r U m 2 Y E + p e M A U S R k T 4 m 4 b H u w R G w B 5 + 8 3 K 1 z Y v R e I y T k X U Y p c K 7 X 1 G h B 3 u 7 V z 6 j M g h s H n D V O X 5 5 5 + Z e d a h R o 0 C m S W w k 8 q U U R I f M W q J l 5 R p L T n m i I A p A x T Q 7 4 r i P y N 4 c 0 A s H 1 G N C 5 R y e S J 1 K n w d e 0 + V e T O u n 4 K a C w h 3 V q i q C n J D I j c 0 j 0 4 d k u 8 d q W + q 8 G o t m B K + j A N m P k 6 S P u l v n 5 S 8 5 W I t r b e 2 e t a 7 0 X t Y T Y f t E a q 9 m u l n M q 7 L f K z t h J / w R w w y / y F c 8 B / 3 S B o a W g Z P 8 7 + g 6 j W F A I v 4 K J 8 w 3 6 G Q N t Q J f A 5 6 r f 2 b Q l O j u B F H b w S P I y D A 7 V w 7 u w g P Z w 5 + 0 l N X K b a 2 s W X 7 7 W L C / l 5 i / y i R X 7 5 T q d B l s 9 8 K z C p h W R N Z L X 5 k 2 G B F 7 q c 6 p c / U n j B x a a + L q R u a v I 1 E g R V D J l 9 b n I s t / k c A e 6 0 l y N o g i X d N H b 7 P K t m o 9 / 3 r 7 T U j g 5 V C O R y o P p Z k Q i X y T X H 8 D t 7 1 5 3 a 1 I U M 5 8 R Q x O M i P C y O H r E o V 9 c A 0 S C G V Q y 4 9 B 8 l w F a 4 O o k r r O q F t s 1 R j B L z H h g y E F X y 0 e q x O o J 1 j B o z s s 0 c D a E g n R N 9 z O m e + h / c X 1 2 / 0 / G 8 J m 3 X d z 9 o 7 a 5 g z t k a J w N A 8 Z R p Q V m / + h e R K k + e N V 5 R o m B M e c n D H 5 s R V 0 s Y T k 7 H h Z h S m n 9 e P y m B E j L S u x a C i 1 f O p g Z s D R N K U z O v U g Z D P s y n a P k u 1 Y p v p K 8 w n B Z p 2 e o N k y m U s U J C W X x u f d T N U l j v h 2 H 6 v l O H A A Y r r 7 k W R s H S g g s B e 4 n q 0 z x R O B P t G W Z T w a 0 B w x e M R L P n N p i A I H m p 7 F c L C n 9 F p b a G 0 m + P p Q l N B 7 M O I J k u R l A B u b a e t P Z e k U x y M / x i 0 I D j i Q v p T B I P D + 5 5 p 5 V C t 5 2 C A U Y z S P z Y Q 6 u O 2 2 D r 7 4 W 8 m 6 f A 8 x u S k D n Z M w 9 n e + b B T 2 g 8 O 9 W E z E a J + L q 5 U b S i M F p z 7 2 7 z a i r C U 9 k q T d P l m c b k D E p j g Z W c 6 Y H U O N q M Z U v / V O R l + 9 m P / G Q 0 r X h O V r / O W 3 + H 2 n t R y Y f q I X 6 1 a P m y U r 2 K 0 1 s z j 1 L t u m z b J 8 x 1 o t g T D p j a + h I z + 5 e o J W w L U n 0 n z 7 + U 8 n x 5 c X r q v + d E N 2 b 0 0 I u V P j I X m C y W K k l A g x o S H O u c x Q L C 3 n T o W 9 X 2 P 1 B L A Q I t A B Q A A g A I A F J / M 1 o B v 7 o t p A A A A P Y A A A A S A A A A A A A A A A A A A A A A A A A A A A B D b 2 5 m a W c v U G F j a 2 F n Z S 5 4 b W x Q S w E C L Q A U A A I A C A B S f z N a D 8 r p q 6 Q A A A D p A A A A E w A A A A A A A A A A A A A A A A D w A A A A W 0 N v b n R l b n R f V H l w Z X N d L n h t b F B L A Q I t A B Q A A g A I A F J / M 1 p 3 A r K / f w Q A A H 0 W A A A T A A A A A A A A A A A A A A A A A O E B A A B G b 3 J t d W x h c y 9 T Z W N 0 a W 9 u M S 5 t U E s F B g A A A A A D A A M A w g A A A K 0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t Y A A A A A A A A S V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3 g y W X F n W V N h Y l I 1 U C t D d m p t O X Z I d k N t U n B i V 1 Z 1 Y z J s d m J u T U F B Q U F B Q U F B Q U F B Q U F U U D R r O H I 2 R n F F K 3 U 3 Y j J H a 0 J s S 1 Z B V m 1 Z V 0 4 w Y 3 d B Q U F R Q U F B Q T 0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Z W F l O T Z k O G U t M j g 4 M i 0 0 O D E 1 L W E w N j U t M z U 0 Y 2 M y M j R k Y 2 M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2 1 h b m N l I F J l c G 9 y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l U M T A 6 M j c 6 N D g u N D M 2 N j I y O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F 1 Z X J 5 R 3 J v d X B J R C I g V m F s d W U 9 I n N h M D h h Z D l i M S 0 y N j Y x L T Q 3 O W I t O T N m Z S 0 w Y W Y 4 Z T Z m N m Y x Z W Y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t Y W 5 p a y U 1 Q 0 9 u Z U R y a X Z l J T V D U y U 1 Q 1 B z J T V D U 2 F s Z X N f R m l u Y W 5 j Z V 9 B b m F s e X R p Y 3 M l N U N E Y X R h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i N z M z Y m F m M C 0 w M T I x L T R j N W E t O D Z k Y y 0 4 N j Q 2 N G N h N j A 0 Y z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b W F u Y 2 U g U m V w b 3 J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E 5 V D E w O j I 3 O j U y L j E w N z Q 3 N j h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u e 3 J l Z 2 l v b i w y f S Z x d W 9 0 O 1 0 s J n F 1 b 3 Q 7 U m V s Y X R p b 2 5 z a G l w S W 5 m b y Z x d W 9 0 O z p b X X 0 i I C 8 + P E V u d H J 5 I F R 5 c G U 9 I l F 1 Z X J 5 R 3 J v d X B J R C I g V m F s d W U 9 I n N h M D h h Z D l i M S 0 y N j Y x L T Q 3 O W I t O T N m Z S 0 w Y W Y 4 Z T Z m N m Y x Z W Y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2 1 h b m l r J T V D T 2 5 l R H J p d m U l N U N T J T V D U H M l N U N T Y W x l c 1 9 G a W 5 h b m N l X 0 F u Y W x 5 d G l j c y U 1 Q 0 R h d G E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g 4 O T Q 5 O T U 1 L W I 4 Y W E t N D I 3 Y S 1 h M z Y w L W U 0 Y T c x M D U y M z Z j N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E a X Z p c 2 l v b i B Q Z X J m b 2 1 h b m N l I F J l c G 9 y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l U M T A 6 M j c 6 N T U u N D U w M D M 5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X V l c n l H c m 9 1 c E l E I i B W Y W x 1 Z T 0 i c 2 E w O G F k O W I x L T I 2 N j E t N D c 5 Y i 0 5 M 2 Z l L T B h Z j h l N m Y 2 Z j F l Z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t Y W 5 p a y U 1 Q 0 9 u Z U R y a X Z l J T V D U y U 1 Q 1 B z J T V D U 2 F s Z X N f R m l u Y W 5 j Z V 9 B b m F s e X R p Y 3 M l N U N E Y X R h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N T d h Y m R h M j M t N G N l N i 0 0 O G Q 0 L T l h O T I t Y T k y O D B i N 2 R i M z c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C B Q Z X J m b 2 1 h b m N l I F J l c G 9 y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l U M T A 6 M j g 6 M T E u M D c 0 N j k 3 M V o i I C 8 + P E V u d H J 5 I F R 5 c G U 9 I k Z p b G x D b 2 x 1 b W 5 U e X B l c y I g V m F s d W U 9 I n N C d 1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1 J l b G F 0 a W 9 u c 2 h p c E l u Z m 8 m c X V v d D s 6 W 1 1 9 I i A v P j x F b n R y e S B U e X B l P S J R d W V y e U d y b 3 V w S U Q i I F Z h b H V l P S J z Z j I y N G Z l N G M t O D V i Z S 0 0 Z m E 4 L W F l Z W Q t Y m Q 4 N j k w M T k 0 Y T U 0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k Y 2 J k N T F m L T Y 5 Z G I t N D k 3 Z S 0 4 O T h i L T I 3 M j B l N z c 2 Y m Z i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2 1 h b m N l I F J l c G 9 y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l u c 2 V y d G V k I F l l Y X I x L n t Z Z W F y L j E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M S 5 7 W W V h c i 4 x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Q i I C 8 + P E V u d H J 5 I F R 5 c G U 9 I k Z p b G x M Y X N 0 V X B k Y X R l Z C I g V m F s d W U 9 I m Q y M D I 1 L T A x L T E 5 V D A 5 O j M y O j A 1 L j U 5 M D E 5 M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F 1 Z X J 5 R 3 J v d X B J R C I g V m F s d W U 9 I n N h M D h h Z D l i M S 0 y N j Y x L T Q 3 O W I t O T N m Z S 0 w Y W Y 4 Z T Z m N m Y x Z W Y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O D k 4 Z D k x Y m I t Y j V j M C 0 0 Y T E y L T g 2 N W M t Z G I 2 M j k w N D F l Z G F m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U t M D E t M T l U M T A 6 M D I 6 M T Y u N z E x N D M 4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R d W V y e U d y b 3 V w S U Q i I F Z h b H V l P S J z Z j I y N G Z l N G M t O D V i Z S 0 0 Z m E 4 L W F l Z W Q t Y m Q 4 N j k w M T k 0 Y T U 0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Z m Q 0 Z D R j Y i 0 4 Y T d l L T R k Z j Q t Y j A 0 O C 1 l O W J m Y j M w M T Y 5 M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O V Q x M D o y O D o y N i 4 x N T g 0 M j Q 3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X 3 J l Z i 9 B d X R v U m V t b 3 Z l Z E N v b H V t b n M x L n t k Y X R l L D B 9 J n F 1 b 3 Q 7 L C Z x d W 9 0 O 1 N l Y 3 R p b 2 4 x L 2 Z p b m F u Y 2 V f c m V m L 0 F 1 d G 9 S Z W 1 v d m V k Q 2 9 s d W 1 u c z E u e 3 B y b 2 R 1 Y 3 R f Y 2 9 k Z S w x f S Z x d W 9 0 O y w m c X V v d D t T Z W N 0 a W 9 u M S 9 m a W 5 h b m N l X 3 J l Z i 9 B d X R v U m V t b 3 Z l Z E N v b H V t b n M x L n t j d X N 0 b 2 1 l c l 9 j b 2 R l L D J 9 J n F 1 b 3 Q 7 L C Z x d W 9 0 O 1 N l Y 3 R p b 2 4 x L 2 Z p b m F u Y 2 V f c m V m L 0 F 1 d G 9 S Z W 1 v d m V k Q 2 9 s d W 1 u c z E u e 1 F 0 e S w z f S Z x d W 9 0 O y w m c X V v d D t T Z W N 0 a W 9 u M S 9 m a W 5 h b m N l X 3 J l Z i 9 B d X R v U m V t b 3 Z l Z E N v b H V t b n M x L n t u Z X R f c 2 F s Z X N f Y W 1 v d W 5 0 L D R 9 J n F 1 b 3 Q 7 L C Z x d W 9 0 O 1 N l Y 3 R p b 2 4 x L 2 Z p b m F u Y 2 V f c m V m L 0 F 1 d G 9 S Z W 1 v d m V k Q 2 9 s d W 1 u c z E u e 2 Z y Z W l n a H R f Y 2 9 z d C w 1 f S Z x d W 9 0 O y w m c X V v d D t T Z W N 0 a W 9 u M S 9 m a W 5 h b m N l X 3 J l Z i 9 B d X R v U m V t b 3 Z l Z E N v b H V t b n M x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V 9 y Z W Y v Q X V 0 b 1 J l b W 9 2 Z W R D b 2 x 1 b W 5 z M S 5 7 Z G F 0 Z S w w f S Z x d W 9 0 O y w m c X V v d D t T Z W N 0 a W 9 u M S 9 m a W 5 h b m N l X 3 J l Z i 9 B d X R v U m V t b 3 Z l Z E N v b H V t b n M x L n t w c m 9 k d W N 0 X 2 N v Z G U s M X 0 m c X V v d D s s J n F 1 b 3 Q 7 U 2 V j d G l v b j E v Z m l u Y W 5 j Z V 9 y Z W Y v Q X V 0 b 1 J l b W 9 2 Z W R D b 2 x 1 b W 5 z M S 5 7 Y 3 V z d G 9 t Z X J f Y 2 9 k Z S w y f S Z x d W 9 0 O y w m c X V v d D t T Z W N 0 a W 9 u M S 9 m a W 5 h b m N l X 3 J l Z i 9 B d X R v U m V t b 3 Z l Z E N v b H V t b n M x L n t R d H k s M 3 0 m c X V v d D s s J n F 1 b 3 Q 7 U 2 V j d G l v b j E v Z m l u Y W 5 j Z V 9 y Z W Y v Q X V 0 b 1 J l b W 9 2 Z W R D b 2 x 1 b W 5 z M S 5 7 b m V 0 X 3 N h b G V z X 2 F t b 3 V u d C w 0 f S Z x d W 9 0 O y w m c X V v d D t T Z W N 0 a W 9 u M S 9 m a W 5 h b m N l X 3 J l Z i 9 B d X R v U m V t b 3 Z l Z E N v b H V t b n M x L n t m c m V p Z 2 h 0 X 2 N v c 3 Q s N X 0 m c X V v d D s s J n F 1 b 3 Q 7 U 2 V j d G l v b j E v Z m l u Y W 5 j Z V 9 y Z W Y v Q X V 0 b 1 J l b W 9 2 Z W R D b 2 x 1 b W 5 z M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W 5 h b m N l X 3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X 3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w M z R j M 2 N l L T A 0 Y z U t N D F k Z C 0 5 M W U 4 L T l l M m J l N T Y 0 M z E 5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x L T E 5 V D A 5 O j E 5 O j Q w L j I 4 M j U z N z R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N h b G V z X 3 J l Z i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c 6 r F 0 j i O 9 E S / i D 4 5 c a D O S A A A A A A C A A A A A A A Q Z g A A A A E A A C A A A A B F U l l i M D b / e + u k T 1 / b x w l o 8 p g 4 G G R u 4 D Q s T x 3 H 8 P p B 2 A A A A A A O g A A A A A I A A C A A A A C N o G N X J k E N f X H 9 r c m 6 o F c w r i o l S d Q P M p D 0 c X 3 z I e S N Q 1 A A A A D 8 E y u j W G A i A U c f I G B C G u Z a 1 3 2 s t v K G 4 d b B P u D T Y W 9 / f B M R f O 3 + c H b c E j 1 Z Z R + g y x M T g w Y u C G r D i / M 6 L w f t 9 9 x 5 b U d A 4 h t r X f n t 4 0 Q 0 4 4 V 1 x k A A A A C e 0 F r 2 + u h s O x A / Z + U l q c f 3 1 5 w f a Q F H o G r l d a q y X n L Z M D Z B J O X J U d H S 1 n 3 q f 4 N H w 1 3 H r 7 4 H y c R I F w p H j K q e x Y 9 i < / D a t a M a s h u p > 
</file>

<file path=customXml/item29.xml>��< ? x m l   v e r s i o n = " 1 . 0 "   e n c o d i n g = " U T F - 1 6 " ? > < G e m i n i   x m l n s = " h t t p : / / g e m i n i / p i v o t c u s t o m i z a t i o n / T a b l e X M L _ d i m _ d a t e _ 9 c 3 2 5 5 f 5 - 2 7 d 5 - 4 c e 0 - 8 8 9 8 - 0 e 9 e 0 2 c 4 0 c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 1 8 1 < / i n t > < / v a l u e > < / i t e m > < i t e m > < k e y > < s t r i n g > m o n t h < / s t r i n g > < / k e y > < v a l u e > < i n t > 2 2 2 < / i n t > < / v a l u e > < / i t e m > < i t e m > < k e y > < s t r i n g > F Y < / s t r i n g > < / k e y > < v a l u e > < i n t > 6 5 < / i n t > < / v a l u e > < / i t e m > < i t e m > < k e y > < s t r i n g > m m m < / s t r i n g > < / k e y > < v a l u e > < i n t > 8 8 < / i n t > < / v a l u e > < / i t e m > < i t e m > < k e y > < s t r i n g > f y _ m o n t h _ n o < / s t r i n g > < / k e y > < v a l u e > < i n t > 1 4 7 < / i n t > < / v a l u e > < / i t e m > < i t e m > < k e y > < s t r i n g > q u a r t e r < / s t r i n g > < / k e y > < v a l u e > < i n t > 1 0 1 < / i n t > < / v a l u e > < / i t e m > < i t e m > < k e y > < s t r i n g > m o n t h   ( M o n t h ) < / s t r i n g > < / k e y > < v a l u e > < i n t > 1 6 2 < / i n t > < / v a l u e > < / i t e m > < i t e m > < k e y > < s t r i n g > m o n t h   ( M o n t h   I n d e x ) < / s t r i n g > < / k e y > < v a l u e > < i n t > 2 0 9 < / i n t > < / v a l u e > < / i t e m > < i t e m > < k e y > < s t r i n g > m o n t h   ( Q u a r t e r ) < / s t r i n g > < / k e y > < v a l u e > < i n t > 1 7 1 < / i n t > < / v a l u e > < / i t e m > < i t e m > < k e y > < s t r i n g > m o n t h   ( Y e a r ) < / s t r i n g > < / k e y > < v a l u e > < i n t > 1 4 3 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 q u a r t e r < / s t r i n g > < / k e y > < v a l u e > < i n t > 5 < / i n t > < / v a l u e > < / i t e m > < i t e m > < k e y > < s t r i n g > m o n t h   ( M o n t h ) < / s t r i n g > < / k e y > < v a l u e > < i n t > 9 < / i n t > < / v a l u e > < / i t e m > < i t e m > < k e y > < s t r i n g > m o n t h   ( M o n t h   I n d e x ) < / s t r i n g > < / k e y > < v a l u e > < i n t > 8 < / i n t > < / v a l u e > < / i t e m > < i t e m > < k e y > < s t r i n g > m o n t h   ( Q u a r t e r ) < / s t r i n g > < / k e y > < v a l u e > < i n t > 7 < / i n t > < / v a l u e > < / i t e m > < i t e m > < k e y > < s t r i n g > m o n t h   ( Y e a r ) 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 T a b l e s \ f a c t _ s a l e s _ m o n t h l y \ C o l u m n s \ t o t a l   C O G S 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  s a l e s < / K e y > < / D i a g r a m O b j e c t K e y > < D i a g r a m O b j e c t K e y > < K e y > T a b l e s \ d i m _ c u s t o m e r \ M e a s u r e s \ 1 9   s a l e s < / K e y > < / D i a g r a m O b j e c t K e y > < D i a g r a m O b j e c t K e y > < K e y > T a b l e s \ d i m _ c u s t o m e r \ M e a s u r e s \ 2 0   s a l e s < / K e y > < / D i a g r a m O b j e c t K e y > < D i a g r a m O b j e c t K e y > < K e y > T a b l e s \ d i m _ c u s t o m e r \ M e a s u r e s \ 2 1   s a l e s < / K e y > < / D i a g r a m O b j e c t K e y > < D i a g r a m O b j e c t K e y > < K e y > T a b l e s \ d i m _ c u s t o m e r \ M e a s u r e s \ 2 1   v s   2 0   s a l e s < / K e y > < / D i a g r a m O b j e c t K e y > < D i a g r a m O b j e c t K e y > < K e y > T a b l e s \ d i m _ c u s t o m e r \ M e a s u r e s \ 2 1   t a r g e t < / K e y > < / D i a g r a m O b j e c t K e y > < D i a g r a m O b j e c t K e y > < K e y > T a b l e s \ d i m _ c u s t o m e r \ M e a s u r e s \ 2 1   -   t a r g e t 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 T a b l e s \ d i m _ c u s t o m e r \ M e a s u r e s \ q u a n t i t y < / K e y > < / D i a g r a m O b j e c t K e y > < D i a g r a m O b j e c t K e y > < K e y > T a b l e s \ d i m _ c u s t o m e r \ M e a s u r e s \ C o u n t   o f   c u s t o m e r < / K e y > < / D i a g r a m O b j e c t K e y > < D i a g r a m O b j e c t K e y > < K e y > T a b l e s \ d i m _ c u s t o m e r \ C o u n t   o f   c u s t o m e r \ A d d i t i o n a l   I n f o \ I m p l i c i t   M e a s u r e < / K e y > < / D i a g r a m O b j e c t K e y > < D i a g r a m O b j e c t K e y > < K e y > T a b l e s \ d i m _ c u s t o m e r \ M e a s u r e s \ C O G S 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 1 7 9 . 6 0 0 0 0 0 0 0 0 0 0 0 0 2 < / H e i g h t > < I s E x p a n d e d > t r u e < / I s E x p a n d e d > < L a y e d O u t > t r u e < / L a y e d O u t > < L e f t > 5 8 9 . 8 0 7 6 2 1 1 3 5 3 3 1 4 9 < / L e f t > < T a b I n d e x > 3 < / T a b I n d e x > < T o p > 1 4 9 . 6 0 0 0 0 0 0 0 0 0 0 0 0 2 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 1 7 9 . 6 < / H e i g h t > < I s E x p a n d e d > t r u e < / I s E x p a n d e d > < L a y e d O u t > t r u e < / L a y e d O u t > < L e f t > 2 3 2 . 0 9 6 1 8 9 4 3 2 3 3 4 2 6 < / L e f t > < T o p > 1 4 . 4 0 0 0 0 0 0 0 0 0 0 0 0 0 6 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 T a b l e s \ d i m _ c u s t o m e r \ M e a s u r e s \ 1 9 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 T a b l e s \ d i m _ c u s t o m e r \ M e a s u r e s \ 2 1 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 T a b l e s \ d i m _ c u s t o m e r \ M e a s u r e s \ 2 1   v s   2 0 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 T a b l e s \ d i m _ c u s t o m e r \ M e a s u r e s \ 2 1 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 T a b l e s \ d i m _ c u s t o m e r \ M e a s u r e s \ C o u n t   o f  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 T a b l e s \ d i m _ c u s t o m e r \ C o u n t   o f   c u s t o m e r \ A d d i t i o n a l 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 2 1 1 . 6 0 0 0 0 0 0 0 0 0 0 0 0 2 < / H e i g h t > < I s E x p a n d e d > t r u e < / I s E x p a n d e d > < L a y e d O u t > t r u e < / L a y e d O u t > < L e f t > 8 9 9 . 9 0 3 8 1 0 5 6 7 6 6 5 9 1 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 5 8 7 . 9 0 3 8 1 0 5 6 7 6 6 5 8 < / L e f t > < T a b I n d e x > 4 < / T a b I n d e x > < T o p > 3 7 3 . 9 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 8 8 9 . 5 0 3 8 1 0 5 6 7 6 6 5 8 2 < / L e f t > < T a b I n d e x > 5 < / T a b I n d e x > < T o p > 3 6 7 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 ( 2 1 6 . 0 4 8 0 9 4 9 3 2 3 3 4 , 1 0 6 . 2 ) .   E n d   p o i n t   2 :   ( 2 1 6 . 0 4 8 0 9 4 9 3 2 3 3 4 , 2 9 7 ) 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 2 1 6 . 0 4 8 0 9 4 9 3 2 3 3 4 2 1 < / b : _ x > < b : _ y > 1 0 6 . 2 0 0 0 0 0 0 0 0 0 0 0 0 2 < / b : _ y > < / b : P o i n t > < b : P o i n t > < b : _ x > 2 1 6 . 0 4 8 0 9 4 9 3 2 3 3 4 2 1 < / b : _ x > < b : _ y > 2 9 7 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 2 1 6 . 0 4 8 0 9 4 9 3 2 3 3 4 2 1 < / b : _ x > < b : _ y > 9 8 . 2 0 0 0 0 0 0 0 0 0 0 0 0 1 7 < / b : _ y > < / L a b e l L o c a t i o n > < L o c a t i o n   x m l n s : b = " h t t p : / / s c h e m a s . d a t a c o n t r a c t . o r g / 2 0 0 4 / 0 7 / S y s t e m . W i n d o w s " > < b : _ x > 2 3 2 . 0 9 6 1 8 9 4 3 2 3 3 4 2 6 < / b : _ x > < b : _ y > 1 0 4 . 2 0 0 0 0 0 0 0 0 0 0 0 0 2 < / b : _ y > < / L o c a t i o n > < S h a p e R o t a t e A n g l e > 1 7 2 . 8 9 6 1 1 8 1 1 3 6 4 8 5 3 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 2 0 0 . 0 4 8 0 9 4 9 3 2 3 3 4 2 1 < / b : _ x > < b : _ y > 2 8 9 < / b : _ y > < / L a b e l L o c a t i o n > < L o c a t i o n   x m l n s : b = " h t t p : / / s c h e m a s . d a t a c o n t r a c t . o r g / 2 0 0 4 / 0 7 / S y s t e m . W i n d o w s " > < b : _ x > 2 0 0 . 0 0 0 0 0 0 0 0 0 0 0 0 0 6 < / b : _ x > < b : _ y > 2 9 9 < / b : _ y > < / L o c a t i o n > < S h a p e R o t a t e A n g l e > 3 5 2 . 8 9 6 1 1 8 3 0 3 0 7 1 1 5 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 2 1 6 . 0 4 8 0 9 4 9 3 2 3 3 4 2 1 < / b : _ x > < b : _ y > 1 0 6 . 2 0 0 0 0 0 0 0 0 0 0 0 0 2 < / b : _ y > < / b : P o i n t > < b : P o i n t > < b : _ x > 2 1 6 . 0 4 8 0 9 4 9 3 2 3 3 4 2 1 < / b : _ x > < b : _ y > 2 9 7 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 ( 5 7 3 . 8 0 7 6 2 1 1 3 5 3 3 1 , 2 3 9 . 4 ) .   E n d   p o i n t   2 :   ( 4 4 8 . 0 9 6 1 8 9 4 3 2 3 3 4 , 1 0 4 . 2 ) 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 5 7 3 . 8 0 7 6 2 1 1 3 5 3 3 1 4 9 < / b : _ x > < b : _ y > 2 3 9 . 4 0 0 0 0 0 0 0 0 0 0 0 0 3 < / b : _ y > < / b : P o i n t > < b : P o i n t > < b : _ x > 5 1 2 . 9 5 1 9 0 5 4 3 2 3 3 4 2 3 < / b : _ x > < b : _ y > 2 3 9 . 4 0 0 0 0 0 0 0 0 0 0 0 0 3 < / b : _ y > < / b : P o i n t > < b : P o i n t > < b : _ x > 5 1 0 . 9 5 1 9 0 5 4 3 2 3 3 4 2 3 < / b : _ x > < b : _ y > 2 3 7 . 4 0 0 0 0 0 0 0 0 0 0 0 0 3 < / b : _ y > < / b : P o i n t > < b : P o i n t > < b : _ x > 5 1 0 . 9 5 1 9 0 5 4 3 2 3 3 4 2 3 < / b : _ x > < b : _ y > 1 0 6 . 2 0 0 0 0 0 0 0 0 0 0 0 0 2 < / b : _ y > < / b : P o i n t > < b : P o i n t > < b : _ x > 5 0 8 . 9 5 1 9 0 5 4 3 2 3 3 4 2 3 < / b : _ x > < b : _ y > 1 0 4 . 2 0 0 0 0 0 0 0 0 0 0 0 0 2 < / b : _ y > < / b : P o i n t > < b : P o i n t > < b : _ x > 4 4 8 . 0 9 6 1 8 9 4 3 2 3 3 4 1 4 < / b : _ x > < b : _ y > 1 0 4 . 2 0 0 0 0 0 0 0 0 0 0 0 0 2 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 5 7 3 . 8 0 7 6 2 1 1 3 5 3 3 1 4 9 < / b : _ x > < b : _ y > 2 3 1 . 4 0 0 0 0 0 0 0 0 0 0 0 0 3 < / b : _ y > < / L a b e l L o c a t i o n > < L o c a t i o n   x m l n s : b = " h t t p : / / s c h e m a s . d a t a c o n t r a c t . o r g / 2 0 0 4 / 0 7 / S y s t e m . W i n d o w s " > < b : _ x > 5 8 9 . 8 0 7 6 2 1 1 3 5 3 3 1 4 9 < / b : _ x > < b : _ y > 2 3 9 . 4 0 0 0 0 0 0 0 0 0 0 0 0 3 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 4 3 2 . 0 9 6 1 8 9 4 3 2 3 3 4 1 4 < / b : _ x > < b : _ y > 9 6 . 2 0 0 0 0 0 0 0 0 0 0 0 0 1 7 < / b : _ y > < / L a b e l L o c a t i o n > < L o c a t i o n   x m l n s : b = " h t t p : / / s c h e m a s . d a t a c o n t r a c t . o r g / 2 0 0 4 / 0 7 / S y s t e m . W i n d o w s " > < b : _ x > 4 3 2 . 0 9 6 1 8 9 4 3 2 3 3 4 2 < / b : _ x > < b : _ y > 1 0 4 . 2 0 0 0 0 0 0 0 0 0 0 0 0 2 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 5 7 3 . 8 0 7 6 2 1 1 3 5 3 3 1 4 9 < / b : _ x > < b : _ y > 2 3 9 . 4 0 0 0 0 0 0 0 0 0 0 0 0 3 < / b : _ y > < / b : P o i n t > < b : P o i n t > < b : _ x > 5 1 2 . 9 5 1 9 0 5 4 3 2 3 3 4 2 3 < / b : _ x > < b : _ y > 2 3 9 . 4 0 0 0 0 0 0 0 0 0 0 0 0 3 < / b : _ y > < / b : P o i n t > < b : P o i n t > < b : _ x > 5 1 0 . 9 5 1 9 0 5 4 3 2 3 3 4 2 3 < / b : _ x > < b : _ y > 2 3 7 . 4 0 0 0 0 0 0 0 0 0 0 0 0 3 < / b : _ y > < / b : P o i n t > < b : P o i n t > < b : _ x > 5 1 0 . 9 5 1 9 0 5 4 3 2 3 3 4 2 3 < / b : _ x > < b : _ y > 1 0 6 . 2 0 0 0 0 0 0 0 0 0 0 0 0 2 < / b : _ y > < / b : P o i n t > < b : P o i n t > < b : _ x > 5 0 8 . 9 5 1 9 0 5 4 3 2 3 3 4 2 3 < / b : _ x > < b : _ y > 1 0 4 . 2 0 0 0 0 0 0 0 0 0 0 0 0 2 < / b : _ y > < / b : P o i n t > < b : P o i n t > < b : _ x > 4 4 8 . 0 9 6 1 8 9 4 3 2 3 3 4 1 4 < / b : _ x > < b : _ y > 1 0 4 . 2 0 0 0 0 0 0 0 0 0 0 0 0 2 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 ( 8 0 5 . 8 0 7 6 2 1 1 3 5 3 3 1 , 2 3 8 . 6 ) .   E n d   p o i n t   2 :   ( 9 9 9 . 9 0 3 8 1 0 4 3 2 3 3 4 , 2 2 7 . 6 ) 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 8 0 5 . 8 0 7 6 2 1 1 3 5 3 3 1 3 7 < / b : _ x > < b : _ y > 2 3 8 . 6 0 0 0 0 0 0 0 0 0 0 0 0 2 < / b : _ y > < / b : P o i n t > < b : P o i n t > < b : _ x > 9 9 7 . 9 0 3 8 1 0 4 3 2 3 3 4 2 4 < / b : _ x > < b : _ y > 2 3 8 . 6 0 0 0 0 0 0 0 0 0 0 0 0 2 < / b : _ y > < / b : P o i n t > < b : P o i n t > < b : _ x > 9 9 9 . 9 0 3 8 1 0 4 3 2 3 3 4 2 4 < / b : _ x > < b : _ y > 2 3 6 . 6 0 0 0 0 0 0 0 0 0 0 0 0 2 < / b : _ y > < / b : P o i n t > < b : P o i n t > < b : _ x > 9 9 9 . 9 0 3 8 1 0 4 3 2 3 3 4 2 4 < / b : _ x > < b : _ y > 2 2 7 . 6 0 0 0 0 0 0 0 0 0 0 0 0 2 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 7 8 9 . 8 0 7 6 2 1 1 3 5 3 3 1 3 7 < / b : _ x > < b : _ y > 2 3 0 . 6 0 0 0 0 0 0 0 0 0 0 0 0 2 < / b : _ y > < / L a b e l L o c a t i o n > < L o c a t i o n   x m l n s : b = " h t t p : / / s c h e m a s . d a t a c o n t r a c t . o r g / 2 0 0 4 / 0 7 / S y s t e m . W i n d o w s " > < b : _ x > 7 8 9 . 8 0 7 6 2 1 1 3 5 3 3 1 3 7 < / b : _ x > < b : _ y > 2 3 8 . 6 0 0 0 0 0 0 0 0 0 0 0 0 2 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 9 9 1 . 9 0 3 8 1 0 4 3 2 3 3 4 2 4 < / b : _ x > < b : _ y > 2 1 1 . 6 0 0 0 0 0 0 0 0 0 0 0 0 2 < / b : _ y > < / L a b e l L o c a t i o n > < L o c a t i o n   x m l n s : b = " h t t p : / / s c h e m a s . d a t a c o n t r a c t . o r g / 2 0 0 4 / 0 7 / S y s t e m . W i n d o w s " > < b : _ x > 9 9 9 . 9 0 3 8 1 0 4 3 2 3 3 4 2 4 < / b : _ x > < b : _ y > 2 1 1 . 6 0 0 0 0 0 0 0 0 0 0 0 0 2 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 8 0 5 . 8 0 7 6 2 1 1 3 5 3 3 1 3 7 < / b : _ x > < b : _ y > 2 3 8 . 6 0 0 0 0 0 0 0 0 0 0 0 0 2 < / b : _ y > < / b : P o i n t > < b : P o i n t > < b : _ x > 9 9 7 . 9 0 3 8 1 0 4 3 2 3 3 4 2 4 < / b : _ x > < b : _ y > 2 3 8 . 6 0 0 0 0 0 0 0 0 0 0 0 0 2 < / b : _ y > < / b : P o i n t > < b : P o i n t > < b : _ x > 9 9 9 . 9 0 3 8 1 0 4 3 2 3 3 4 2 4 < / b : _ x > < b : _ y > 2 3 6 . 6 0 0 0 0 0 0 0 0 0 0 0 0 2 < / b : _ y > < / b : P o i n t > < b : P o i n t > < b : _ x > 9 9 9 . 9 0 3 8 1 0 4 3 2 3 3 4 2 4 < / b : _ x > < b : _ y > 2 2 7 . 6 0 0 0 0 0 0 0 0 0 0 0 0 2 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 ( 8 0 5 . 8 0 7 6 2 1 1 3 5 3 3 1 , 2 5 8 . 6 ) .   E n d   p o i n t   2 :   ( 8 7 3 . 5 0 3 8 1 0 5 6 7 6 6 6 , 4 2 4 . 3 ) 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 8 0 5 . 8 0 7 6 2 1 1 3 5 3 3 1 4 9 < / b : _ x > < b : _ y > 2 5 8 . 6 < / b : _ y > < / b : P o i n t > < b : P o i n t > < b : _ x > 8 3 7 . 6 5 5 7 1 5 9 3 2 3 3 4 2 6 < / b : _ x > < b : _ y > 2 5 8 . 6 < / b : _ y > < / b : P o i n t > < b : P o i n t > < b : _ x > 8 3 9 . 6 5 5 7 1 5 9 3 2 3 3 4 2 6 < / b : _ x > < b : _ y > 2 6 0 . 6 < / b : _ y > < / b : P o i n t > < b : P o i n t > < b : _ x > 8 3 9 . 6 5 5 7 1 5 9 3 2 3 3 4 2 6 < / b : _ x > < b : _ y > 4 2 2 . 3 < / b : _ y > < / b : P o i n t > < b : P o i n t > < b : _ x > 8 4 1 . 6 5 5 7 1 5 9 3 2 3 3 4 2 6 < / b : _ x > < b : _ y > 4 2 4 . 3 < / b : _ y > < / b : P o i n t > < b : P o i n t > < b : _ x > 8 7 3 . 5 0 3 8 1 0 5 6 7 6 6 5 8 2 < / b : _ x > < b : _ y > 4 2 4 . 3 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 7 8 9 . 8 0 7 6 2 1 1 3 5 3 3 1 4 9 < / b : _ x > < b : _ y > 2 5 0 . 6 0 0 0 0 0 0 0 0 0 0 0 0 2 < / b : _ y > < / L a b e l L o c a t i o n > < L o c a t i o n   x m l n s : b = " h t t p : / / s c h e m a s . d a t a c o n t r a c t . o r g / 2 0 0 4 / 0 7 / S y s t e m . W i n d o w s " > < b : _ x > 7 8 9 . 8 0 7 6 2 1 1 3 5 3 3 1 4 9 < / b : _ x > < b : _ y > 2 5 8 . 6 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 8 7 3 . 5 0 3 8 1 0 5 6 7 6 6 5 8 2 < / b : _ x > < b : _ y > 4 1 6 . 3 < / b : _ y > < / L a b e l L o c a t i o n > < L o c a t i o n   x m l n s : b = " h t t p : / / s c h e m a s . d a t a c o n t r a c t . o r g / 2 0 0 4 / 0 7 / S y s t e m . W i n d o w s " > < b : _ x > 8 8 9 . 5 0 3 8 1 0 5 6 7 6 6 5 8 2 < / b : _ x > < b : _ y > 4 2 4 . 3 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 8 0 5 . 8 0 7 6 2 1 1 3 5 3 3 1 4 9 < / b : _ x > < b : _ y > 2 5 8 . 6 < / b : _ y > < / b : P o i n t > < b : P o i n t > < b : _ x > 8 3 7 . 6 5 5 7 1 5 9 3 2 3 3 4 2 6 < / b : _ x > < b : _ y > 2 5 8 . 6 < / b : _ y > < / b : P o i n t > < b : P o i n t > < b : _ x > 8 3 9 . 6 5 5 7 1 5 9 3 2 3 3 4 2 6 < / b : _ x > < b : _ y > 2 6 0 . 6 < / b : _ y > < / b : P o i n t > < b : P o i n t > < b : _ x > 8 3 9 . 6 5 5 7 1 5 9 3 2 3 3 4 2 6 < / b : _ x > < b : _ y > 4 2 2 . 3 < / b : _ y > < / b : P o i n t > < b : P o i n t > < b : _ x > 8 4 1 . 6 5 5 7 1 5 9 3 2 3 3 4 2 6 < / b : _ x > < b : _ y > 4 2 4 . 3 < / b : _ y > < / b : P o i n t > < b : P o i n t > < b : _ x > 8 7 3 . 5 0 3 8 1 0 5 6 7 6 6 5 8 2 < / b : _ x > < b : _ y > 4 2 4 . 3 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 ( 5 7 1 . 9 0 3 8 1 0 5 6 7 6 6 6 , 4 4 8 . 9 ) .   E n d   p o i n t   2 :   ( 2 1 6 , 3 1 9 ) 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 5 7 1 . 9 0 3 8 1 0 5 6 7 6 6 5 8 < / b : _ x > < b : _ y > 4 4 8 . 9 0 0 0 0 0 0 0 0 0 0 0 0 3 < / b : _ y > < / b : P o i n t > < b : P o i n t > < b : _ x > 3 9 5 . 9 5 1 9 0 5 4 3 2 3 3 4 2 3 < / b : _ x > < b : _ y > 4 4 8 . 9 0 0 0 0 0 0 0 0 0 0 0 0 3 < / b : _ y > < / b : P o i n t > < b : P o i n t > < b : _ x > 3 9 3 . 9 5 1 9 0 5 4 3 2 3 3 4 2 3 < / b : _ x > < b : _ y > 4 4 6 . 9 0 0 0 0 0 0 0 0 0 0 0 0 3 < / b : _ y > < / b : P o i n t > < b : P o i n t > < b : _ x > 3 9 3 . 9 5 1 9 0 5 4 3 2 3 3 4 2 3 < / b : _ x > < b : _ y > 3 2 1 < / b : _ y > < / b : P o i n t > < b : P o i n t > < b : _ x > 3 9 1 . 9 5 1 9 0 5 4 3 2 3 3 4 2 3 < / b : _ x > < b : _ y > 3 1 9 < / b : _ y > < / b : P o i n t > < b : P o i n t > < b : _ x > 2 1 5 . 9 9 9 9 9 9 9 9 9 9 9 9 8 3 < / b : _ x > < b : _ y > 3 1 9 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 5 7 1 . 9 0 3 8 1 0 5 6 7 6 6 5 8 < / b : _ x > < b : _ y > 4 4 0 . 9 0 0 0 0 0 0 0 0 0 0 0 0 3 < / b : _ y > < / L a b e l L o c a t i o n > < L o c a t i o n   x m l n s : b = " h t t p : / / s c h e m a s . d a t a c o n t r a c t . o r g / 2 0 0 4 / 0 7 / S y s t e m . W i n d o w s " > < b : _ x > 5 8 7 . 9 0 3 8 1 0 5 6 7 6 6 5 8 < / b : _ x > < b : _ y > 4 4 8 . 9 0 0 0 0 0 0 0 0 0 0 0 0 3 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 1 9 9 . 9 9 9 9 9 9 9 9 9 9 9 9 8 3 < / b : _ x > < b : _ y > 3 1 1 < / b : _ y > < / L a b e l L o c a t i o n > < L o c a t i o n   x m l n s : b = " h t t p : / / s c h e m a s . d a t a c o n t r a c t . o r g / 2 0 0 4 / 0 7 / S y s t e m . W i n d o w s " > < b : _ x > 1 9 9 . 9 9 9 9 9 9 9 9 9 9 9 9 8 9 < / b : _ x > < b : _ y > 3 1 9 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 5 7 1 . 9 0 3 8 1 0 5 6 7 6 6 5 8 < / b : _ x > < b : _ y > 4 4 8 . 9 0 0 0 0 0 0 0 0 0 0 0 0 3 < / b : _ y > < / b : P o i n t > < b : P o i n t > < b : _ x > 3 9 5 . 9 5 1 9 0 5 4 3 2 3 3 4 2 3 < / b : _ x > < b : _ y > 4 4 8 . 9 0 0 0 0 0 0 0 0 0 0 0 0 3 < / b : _ y > < / b : P o i n t > < b : P o i n t > < b : _ x > 3 9 3 . 9 5 1 9 0 5 4 3 2 3 3 4 2 3 < / b : _ x > < b : _ y > 4 4 6 . 9 0 0 0 0 0 0 0 0 0 0 0 0 3 < / b : _ y > < / b : P o i n t > < b : P o i n t > < b : _ x > 3 9 3 . 9 5 1 9 0 5 4 3 2 3 3 4 2 3 < / b : _ x > < b : _ y > 3 2 1 < / b : _ y > < / b : P o i n t > < b : P o i n t > < b : _ x > 3 9 1 . 9 5 1 9 0 5 4 3 2 3 3 4 2 3 < / b : _ x > < b : _ y > 3 1 9 < / b : _ y > < / b : P o i n t > < b : P o i n t > < b : _ x > 2 1 5 . 9 9 9 9 9 9 9 9 9 9 9 9 8 3 < / b : _ x > < b : _ y > 3 1 9 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 ( 8 0 3 . 9 0 3 8 1 0 5 6 7 6 6 6 , 4 6 4 . 3 ) .   E n d   p o i n t   2 :   ( 8 7 3 . 5 0 3 8 1 0 5 6 7 6 6 6 , 4 4 4 . 3 ) 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 8 0 3 . 9 0 3 8 1 0 5 6 7 6 6 5 8 < / b : _ x > < b : _ y > 4 6 4 . 3 < / b : _ y > < / b : P o i n t > < b : P o i n t > < b : _ x > 8 3 6 . 7 0 3 8 1 0 4 3 2 3 3 4 1 9 < / b : _ x > < b : _ y > 4 6 4 . 3 < / b : _ y > < / b : P o i n t > < b : P o i n t > < b : _ x > 8 3 8 . 7 0 3 8 1 0 4 3 2 3 3 4 1 9 < / b : _ x > < b : _ y > 4 6 2 . 3 < / b : _ y > < / b : P o i n t > < b : P o i n t > < b : _ x > 8 3 8 . 7 0 3 8 1 0 4 3 2 3 3 4 1 9 < / b : _ x > < b : _ y > 4 4 6 . 3 < / b : _ y > < / b : P o i n t > < b : P o i n t > < b : _ x > 8 4 0 . 7 0 3 8 1 0 4 3 2 3 3 4 1 9 < / b : _ x > < b : _ y > 4 4 4 . 3 < / b : _ y > < / b : P o i n t > < b : P o i n t > < b : _ x > 8 7 3 . 5 0 3 8 1 0 5 6 7 6 6 5 8 2 < / b : _ x > < b : _ y > 4 4 4 . 3 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 7 8 7 . 9 0 3 8 1 0 5 6 7 6 6 5 8 < / b : _ x > < b : _ y > 4 5 6 . 3 < / b : _ y > < / L a b e l L o c a t i o n > < L o c a t i o n   x m l n s : b = " h t t p : / / s c h e m a s . d a t a c o n t r a c t . o r g / 2 0 0 4 / 0 7 / S y s t e m . W i n d o w s " > < b : _ x > 7 8 7 . 9 0 3 8 1 0 5 6 7 6 6 5 8 < / b : _ x > < b : _ y > 4 6 4 . 2 9 9 9 9 9 9 9 9 9 9 9 9 5 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 8 7 3 . 5 0 3 8 1 0 5 6 7 6 6 5 8 2 < / b : _ x > < b : _ y > 4 3 6 . 3 < / b : _ y > < / L a b e l L o c a t i o n > < L o c a t i o n   x m l n s : b = " h t t p : / / s c h e m a s . d a t a c o n t r a c t . o r g / 2 0 0 4 / 0 7 / S y s t e m . W i n d o w s " > < b : _ x > 8 8 9 . 5 0 3 8 1 0 5 6 7 6 6 5 8 2 < / b : _ x > < b : _ y > 4 4 4 . 3 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 8 0 3 . 9 0 3 8 1 0 5 6 7 6 6 5 8 < / b : _ x > < b : _ y > 4 6 4 . 3 < / b : _ y > < / b : P o i n t > < b : P o i n t > < b : _ x > 8 3 6 . 7 0 3 8 1 0 4 3 2 3 3 4 1 9 < / b : _ x > < b : _ y > 4 6 4 . 3 < / b : _ y > < / b : P o i n t > < b : P o i n t > < b : _ x > 8 3 8 . 7 0 3 8 1 0 4 3 2 3 3 4 1 9 < / b : _ x > < b : _ y > 4 6 2 . 3 < / b : _ y > < / b : P o i n t > < b : P o i n t > < b : _ x > 8 3 8 . 7 0 3 8 1 0 4 3 2 3 3 4 1 9 < / b : _ x > < b : _ y > 4 4 6 . 3 < / b : _ y > < / b : P o i n t > < b : P o i n t > < b : _ x > 8 4 0 . 7 0 3 8 1 0 4 3 2 3 3 4 1 9 < / b : _ x > < b : _ y > 4 4 4 . 3 < / b : _ y > < / b : P o i n t > < b : P o i n t > < b : _ x > 8 7 3 . 5 0 3 8 1 0 5 6 7 6 6 5 8 2 < / b : _ x > < b : _ y > 4 4 4 . 3 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n s _ t a r g e t s _ 2 0 2 1 _ 4 7 e a a d c d - 8 9 a 5 - 4 a 8 e - b d a a - 2 5 3 4 6 8 3 3 c e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a d 4 6 c 5 d b - 0 0 6 2 - 4 4 1 d - 8 c c 7 - a 8 9 8 c 3 e 8 7 e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 T r u e 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b b 0 b 6 8 c a - 9 e 0 a - 4 a 3 7 - a 9 f 1 - 3 3 7 9 a 5 c a 1 2 f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 T r u e 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b 8 0 7 7 e 3 8 - d 6 6 3 - 4 3 6 9 - 9 5 1 e - 2 4 b e f 5 9 d d 8 8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 F a l s e 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 2 0 2 5 - 0 1 - 1 9 T 1 7 : 0 4 : 1 1 . 9 4 4 4 1 6 9 + 0 5 : 3 0 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9 c 3 2 5 5 f 5 - 2 7 d 5 - 4 c e 0 - 8 8 9 8 - 0 e 9 e 0 2 c 4 0 c 6 d ] ] > < / C u s t o m C o n t e n t > < / G e m i n i > 
</file>

<file path=customXml/item9.xml>��< ? x m l   v e r s i o n = " 1 . 0 "   e n c o d i n g = " U T F - 1 6 " ? > < G e m i n i   x m l n s = " h t t p : / / g e m i n i / p i v o t c u s t o m i z a t i o n / 9 f f 8 d 5 6 a - a 5 5 0 - 4 3 4 e - a 6 2 e - 8 b 8 7 3 4 c f 9 c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 1 9   s a l e s < / M e a s u r e N a m e > < D i s p l a y N a m e > 1 9   s a l e s < / D i s p l a y N a m e > < V i s i b l e > F a l s e < / V i s i b l e > < / i t e m > < i t e m > < M e a s u r e N a m e > 2 0   s a l e s < / M e a s u r e N a m e > < D i s p l a y N a m e > 2 0   s a l e s < / D i s p l a y N a m e > < V i s i b l e > F a l s e < / V i s i b l e > < / i t e m > < i t e m > < M e a s u r e N a m e > 2 1   s a l e s < / M e a s u r e N a m e > < D i s p l a y N a m e > 2 1   s a l e s < / D i s p l a y N a m e > < V i s i b l e > F a l s e < / V i s i b l e > < / i t e m > < i t e m > < M e a s u r e N a m e > 2 1   v s   2 0   s a l e s < / M e a s u r e N a m e > < D i s p l a y N a m e > 2 1   v s   2 0   s a l e s < / D i s p l a y N a m e > < V i s i b l e > F a l s e < / V i s i b l e > < / i t e m > < i t e m > < M e a s u r e N a m e > 2 1   t a r g e t < / M e a s u r e N a m e > < D i s p l a y N a m e > 2 1   t a r g e t 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5F6583E4-A804-49B7-8A45-28377625E377}">
  <ds:schemaRefs/>
</ds:datastoreItem>
</file>

<file path=customXml/itemProps10.xml><?xml version="1.0" encoding="utf-8"?>
<ds:datastoreItem xmlns:ds="http://schemas.openxmlformats.org/officeDocument/2006/customXml" ds:itemID="{B5B6BE15-5180-46E2-AA9C-B659FDFB21A7}">
  <ds:schemaRefs/>
</ds:datastoreItem>
</file>

<file path=customXml/itemProps11.xml><?xml version="1.0" encoding="utf-8"?>
<ds:datastoreItem xmlns:ds="http://schemas.openxmlformats.org/officeDocument/2006/customXml" ds:itemID="{667FFAE1-3600-46F4-AA80-A0BDD7CF9091}">
  <ds:schemaRefs/>
</ds:datastoreItem>
</file>

<file path=customXml/itemProps12.xml><?xml version="1.0" encoding="utf-8"?>
<ds:datastoreItem xmlns:ds="http://schemas.openxmlformats.org/officeDocument/2006/customXml" ds:itemID="{684FA72C-949B-455E-A3C7-11B36596BEAF}">
  <ds:schemaRefs/>
</ds:datastoreItem>
</file>

<file path=customXml/itemProps13.xml><?xml version="1.0" encoding="utf-8"?>
<ds:datastoreItem xmlns:ds="http://schemas.openxmlformats.org/officeDocument/2006/customXml" ds:itemID="{747D1369-2495-4BB5-9576-56A6393F6290}">
  <ds:schemaRefs/>
</ds:datastoreItem>
</file>

<file path=customXml/itemProps14.xml><?xml version="1.0" encoding="utf-8"?>
<ds:datastoreItem xmlns:ds="http://schemas.openxmlformats.org/officeDocument/2006/customXml" ds:itemID="{1DC66C0C-387D-4B48-94FE-225D84822AB8}">
  <ds:schemaRefs/>
</ds:datastoreItem>
</file>

<file path=customXml/itemProps15.xml><?xml version="1.0" encoding="utf-8"?>
<ds:datastoreItem xmlns:ds="http://schemas.openxmlformats.org/officeDocument/2006/customXml" ds:itemID="{8271E344-4D62-48C2-98D6-FBB6E80EF5AD}">
  <ds:schemaRefs/>
</ds:datastoreItem>
</file>

<file path=customXml/itemProps16.xml><?xml version="1.0" encoding="utf-8"?>
<ds:datastoreItem xmlns:ds="http://schemas.openxmlformats.org/officeDocument/2006/customXml" ds:itemID="{87934BBF-4AEE-489D-A910-938009578474}">
  <ds:schemaRefs/>
</ds:datastoreItem>
</file>

<file path=customXml/itemProps17.xml><?xml version="1.0" encoding="utf-8"?>
<ds:datastoreItem xmlns:ds="http://schemas.openxmlformats.org/officeDocument/2006/customXml" ds:itemID="{902E2C24-2B70-4D30-A905-23E78A14CA74}">
  <ds:schemaRefs/>
</ds:datastoreItem>
</file>

<file path=customXml/itemProps18.xml><?xml version="1.0" encoding="utf-8"?>
<ds:datastoreItem xmlns:ds="http://schemas.openxmlformats.org/officeDocument/2006/customXml" ds:itemID="{B2083902-FA8A-42F3-A2B3-4F5D7CC3C13C}">
  <ds:schemaRefs/>
</ds:datastoreItem>
</file>

<file path=customXml/itemProps19.xml><?xml version="1.0" encoding="utf-8"?>
<ds:datastoreItem xmlns:ds="http://schemas.openxmlformats.org/officeDocument/2006/customXml" ds:itemID="{5947B661-91AD-4461-A5FC-942525137B7F}">
  <ds:schemaRefs/>
</ds:datastoreItem>
</file>

<file path=customXml/itemProps2.xml><?xml version="1.0" encoding="utf-8"?>
<ds:datastoreItem xmlns:ds="http://schemas.openxmlformats.org/officeDocument/2006/customXml" ds:itemID="{5D57DFA8-4C42-4F24-8315-43F3DF5C6FE2}">
  <ds:schemaRefs/>
</ds:datastoreItem>
</file>

<file path=customXml/itemProps20.xml><?xml version="1.0" encoding="utf-8"?>
<ds:datastoreItem xmlns:ds="http://schemas.openxmlformats.org/officeDocument/2006/customXml" ds:itemID="{429F3B66-44C4-4C82-BBB8-3BEEC52A5E27}">
  <ds:schemaRefs/>
</ds:datastoreItem>
</file>

<file path=customXml/itemProps21.xml><?xml version="1.0" encoding="utf-8"?>
<ds:datastoreItem xmlns:ds="http://schemas.openxmlformats.org/officeDocument/2006/customXml" ds:itemID="{349C299D-2FD4-4F8C-B201-80F81246EE0A}">
  <ds:schemaRefs/>
</ds:datastoreItem>
</file>

<file path=customXml/itemProps22.xml><?xml version="1.0" encoding="utf-8"?>
<ds:datastoreItem xmlns:ds="http://schemas.openxmlformats.org/officeDocument/2006/customXml" ds:itemID="{A7DB13AB-C209-4B44-96A4-C37BF8BC3DAC}">
  <ds:schemaRefs/>
</ds:datastoreItem>
</file>

<file path=customXml/itemProps23.xml><?xml version="1.0" encoding="utf-8"?>
<ds:datastoreItem xmlns:ds="http://schemas.openxmlformats.org/officeDocument/2006/customXml" ds:itemID="{B2804780-37FA-40CA-A9A7-B8D454C5E627}">
  <ds:schemaRefs/>
</ds:datastoreItem>
</file>

<file path=customXml/itemProps24.xml><?xml version="1.0" encoding="utf-8"?>
<ds:datastoreItem xmlns:ds="http://schemas.openxmlformats.org/officeDocument/2006/customXml" ds:itemID="{B37CDD3D-9463-4279-8EC8-2BCB0F9DD3E3}">
  <ds:schemaRefs/>
</ds:datastoreItem>
</file>

<file path=customXml/itemProps25.xml><?xml version="1.0" encoding="utf-8"?>
<ds:datastoreItem xmlns:ds="http://schemas.openxmlformats.org/officeDocument/2006/customXml" ds:itemID="{84D302D4-8579-4347-8C1E-2899A4692E1B}">
  <ds:schemaRefs/>
</ds:datastoreItem>
</file>

<file path=customXml/itemProps26.xml><?xml version="1.0" encoding="utf-8"?>
<ds:datastoreItem xmlns:ds="http://schemas.openxmlformats.org/officeDocument/2006/customXml" ds:itemID="{E4046446-C826-45BE-A011-6B30EDAD5817}">
  <ds:schemaRefs/>
</ds:datastoreItem>
</file>

<file path=customXml/itemProps27.xml><?xml version="1.0" encoding="utf-8"?>
<ds:datastoreItem xmlns:ds="http://schemas.openxmlformats.org/officeDocument/2006/customXml" ds:itemID="{F2DB2099-876B-4E16-A52C-9E2C0222551D}">
  <ds:schemaRefs/>
</ds:datastoreItem>
</file>

<file path=customXml/itemProps28.xml><?xml version="1.0" encoding="utf-8"?>
<ds:datastoreItem xmlns:ds="http://schemas.openxmlformats.org/officeDocument/2006/customXml" ds:itemID="{35519EA3-A4C0-4D82-BC1A-6DB1D05B35F4}">
  <ds:schemaRefs>
    <ds:schemaRef ds:uri="http://schemas.microsoft.com/DataMashup"/>
  </ds:schemaRefs>
</ds:datastoreItem>
</file>

<file path=customXml/itemProps29.xml><?xml version="1.0" encoding="utf-8"?>
<ds:datastoreItem xmlns:ds="http://schemas.openxmlformats.org/officeDocument/2006/customXml" ds:itemID="{D0095288-894B-4BC7-B303-93AB449F1A3F}">
  <ds:schemaRefs/>
</ds:datastoreItem>
</file>

<file path=customXml/itemProps3.xml><?xml version="1.0" encoding="utf-8"?>
<ds:datastoreItem xmlns:ds="http://schemas.openxmlformats.org/officeDocument/2006/customXml" ds:itemID="{1B866B2C-0D8B-43EA-BE34-56B5FE44074C}">
  <ds:schemaRefs/>
</ds:datastoreItem>
</file>

<file path=customXml/itemProps30.xml><?xml version="1.0" encoding="utf-8"?>
<ds:datastoreItem xmlns:ds="http://schemas.openxmlformats.org/officeDocument/2006/customXml" ds:itemID="{3059AF8E-DBD5-4DE5-9980-D4B22B265D8D}">
  <ds:schemaRefs/>
</ds:datastoreItem>
</file>

<file path=customXml/itemProps31.xml><?xml version="1.0" encoding="utf-8"?>
<ds:datastoreItem xmlns:ds="http://schemas.openxmlformats.org/officeDocument/2006/customXml" ds:itemID="{BD90F91A-91B9-4998-81B0-0F95843869C9}">
  <ds:schemaRefs/>
</ds:datastoreItem>
</file>

<file path=customXml/itemProps32.xml><?xml version="1.0" encoding="utf-8"?>
<ds:datastoreItem xmlns:ds="http://schemas.openxmlformats.org/officeDocument/2006/customXml" ds:itemID="{085BD52B-4CBB-4B5E-AC8E-8909586E0571}">
  <ds:schemaRefs/>
</ds:datastoreItem>
</file>

<file path=customXml/itemProps33.xml><?xml version="1.0" encoding="utf-8"?>
<ds:datastoreItem xmlns:ds="http://schemas.openxmlformats.org/officeDocument/2006/customXml" ds:itemID="{05CC06AF-383E-4428-BA30-49E4B614FFEF}">
  <ds:schemaRefs/>
</ds:datastoreItem>
</file>

<file path=customXml/itemProps34.xml><?xml version="1.0" encoding="utf-8"?>
<ds:datastoreItem xmlns:ds="http://schemas.openxmlformats.org/officeDocument/2006/customXml" ds:itemID="{93205E1B-C6BE-4A6A-A151-5BFBC4804150}">
  <ds:schemaRefs/>
</ds:datastoreItem>
</file>

<file path=customXml/itemProps4.xml><?xml version="1.0" encoding="utf-8"?>
<ds:datastoreItem xmlns:ds="http://schemas.openxmlformats.org/officeDocument/2006/customXml" ds:itemID="{9CB2336B-28D4-4AA8-B9E9-EA70B4EFA2A8}">
  <ds:schemaRefs/>
</ds:datastoreItem>
</file>

<file path=customXml/itemProps5.xml><?xml version="1.0" encoding="utf-8"?>
<ds:datastoreItem xmlns:ds="http://schemas.openxmlformats.org/officeDocument/2006/customXml" ds:itemID="{F51B1E7A-1566-47F8-AC0E-A20C55AA7443}">
  <ds:schemaRefs/>
</ds:datastoreItem>
</file>

<file path=customXml/itemProps6.xml><?xml version="1.0" encoding="utf-8"?>
<ds:datastoreItem xmlns:ds="http://schemas.openxmlformats.org/officeDocument/2006/customXml" ds:itemID="{9887F392-3BFC-4468-B00C-4B166EB06E65}">
  <ds:schemaRefs/>
</ds:datastoreItem>
</file>

<file path=customXml/itemProps7.xml><?xml version="1.0" encoding="utf-8"?>
<ds:datastoreItem xmlns:ds="http://schemas.openxmlformats.org/officeDocument/2006/customXml" ds:itemID="{394EBEF8-543B-471E-8866-33E467F9E830}">
  <ds:schemaRefs/>
</ds:datastoreItem>
</file>

<file path=customXml/itemProps8.xml><?xml version="1.0" encoding="utf-8"?>
<ds:datastoreItem xmlns:ds="http://schemas.openxmlformats.org/officeDocument/2006/customXml" ds:itemID="{6B6B7269-99EB-401F-B01E-FCB0BA4DDE68}">
  <ds:schemaRefs/>
</ds:datastoreItem>
</file>

<file path=customXml/itemProps9.xml><?xml version="1.0" encoding="utf-8"?>
<ds:datastoreItem xmlns:ds="http://schemas.openxmlformats.org/officeDocument/2006/customXml" ds:itemID="{BB7036B0-8595-4040-8C3F-42B0E5A648E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1</vt:i4>
      </vt:variant>
    </vt:vector>
  </HeadingPairs>
  <TitlesOfParts>
    <vt:vector size="9" baseType="lpstr">
      <vt:lpstr>Customer Perfomance Report</vt:lpstr>
      <vt:lpstr>Market Perfomance Report</vt:lpstr>
      <vt:lpstr>Product Perfomance Report</vt:lpstr>
      <vt:lpstr>Division Perfomance Report</vt:lpstr>
      <vt:lpstr>New Products 2021</vt:lpstr>
      <vt:lpstr>Top 10 Products by QTY</vt:lpstr>
      <vt:lpstr>P&amp;L year</vt:lpstr>
      <vt:lpstr>P&amp;L Month</vt:lpstr>
      <vt:lpstr>'P&amp;L Month'!Print_Area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Aadarsh Manikanti</dc:creator>
  <cp:lastModifiedBy>Aadarsh Manikanti</cp:lastModifiedBy>
  <cp:lastPrinted>2025-01-19T11:48:17Z</cp:lastPrinted>
  <dcterms:created xsi:type="dcterms:W3CDTF">2015-06-05T18:17:20Z</dcterms:created>
  <dcterms:modified xsi:type="dcterms:W3CDTF">2025-01-19T11:48:24Z</dcterms:modified>
</cp:coreProperties>
</file>